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295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tableauroger!$A$282:$E$294</definedName>
    <definedName name="sql.php?db_kokanturf_token_dcc2abfab60a97c5f9a140d2f160c2cc_table_vue_complement_pronostiqueur11_pos_0" localSheetId="9">tableauroger!$A$296:$E$308</definedName>
    <definedName name="sql.php?db_kokanturf_token_dcc2abfab60a97c5f9a140d2f160c2cc_table_vue_complement_pronostiqueur12_pos_0" localSheetId="9">tableauroger!$A$310:$E$322</definedName>
    <definedName name="sql.php?db_kokanturf_token_dcc2abfab60a97c5f9a140d2f160c2cc_table_vue_complement_pronostiqueur13_pos_0" localSheetId="9">tableauroger!$A$324:$E$336</definedName>
    <definedName name="sql.php?db_kokanturf_token_dcc2abfab60a97c5f9a140d2f160c2cc_table_vue_complement_pronostiqueur14_pos_0" localSheetId="9">tableauroger!$A$338:$E$350</definedName>
    <definedName name="sql.php?db_kokanturf_token_dcc2abfab60a97c5f9a140d2f160c2cc_table_vue_complement_pronostiqueur15_pos_0" localSheetId="9">tableauroger!$A$352:$E$364</definedName>
    <definedName name="sql.php?db_kokanturf_token_dcc2abfab60a97c5f9a140d2f160c2cc_table_vue_complement_pronostiqueur16_pos_0" localSheetId="9">tableauroger!$A$366:$E$378</definedName>
    <definedName name="sql.php?db_kokanturf_token_dcc2abfab60a97c5f9a140d2f160c2cc_table_vue_complement_pronostiqueur17_pos_0" localSheetId="9">tableauroger!$A$380:$E$392</definedName>
    <definedName name="sql.php?db_kokanturf_token_dcc2abfab60a97c5f9a140d2f160c2cc_table_vue_complement_pronostiqueur18_pos_0" localSheetId="9">tableauroger!$A$394:$E$406</definedName>
    <definedName name="sql.php?db_kokanturf_token_dcc2abfab60a97c5f9a140d2f160c2cc_table_vue_complement_pronostiqueur19_pos_0" localSheetId="9">tableauroger!$A$408:$E$420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tableauroger!$A$422:$E$434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tableauroger!$A$436:$E$448</definedName>
    <definedName name="sql.php?db_kokanturf_token_dcc2abfab60a97c5f9a140d2f160c2cc_table_vue_complement_pronostiqueur22_pos_0" localSheetId="9">tableauroger!$A$450:$E$462</definedName>
    <definedName name="sql.php?db_kokanturf_token_dcc2abfab60a97c5f9a140d2f160c2cc_table_vue_complement_pronostiqueur23_pos_0" localSheetId="9">tableauroger!$A$464:$E$476</definedName>
    <definedName name="sql.php?db_kokanturf_token_dcc2abfab60a97c5f9a140d2f160c2cc_table_vue_complement_pronostiqueur24_pos_0" localSheetId="9">tableauroger!$A$478:$E$490</definedName>
    <definedName name="sql.php?db_kokanturf_token_dcc2abfab60a97c5f9a140d2f160c2cc_table_vue_complement_pronostiqueur25_pos_0" localSheetId="9">tableauroger!$A$492:$E$504</definedName>
    <definedName name="sql.php?db_kokanturf_token_dcc2abfab60a97c5f9a140d2f160c2cc_table_vue_complement_pronostiqueur26_pos_0" localSheetId="9">tableauroger!$A$506:$E$518</definedName>
    <definedName name="sql.php?db_kokanturf_token_dcc2abfab60a97c5f9a140d2f160c2cc_table_vue_complement_pronostiqueur27_pos_0" localSheetId="9">tableauroger!$A$520:$E$532</definedName>
    <definedName name="sql.php?db_kokanturf_token_dcc2abfab60a97c5f9a140d2f160c2cc_table_vue_complement_pronostiqueur28_pos_0" localSheetId="9">tableauroger!$A$534:$E$546</definedName>
    <definedName name="sql.php?db_kokanturf_token_dcc2abfab60a97c5f9a140d2f160c2cc_table_vue_complement_pronostiqueur29_pos_0" localSheetId="9">tableauroger!$A$548:$E$560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tableauroger!$A$562:$E$574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tableauroger!$A$246:$E$256</definedName>
    <definedName name="sql.php?db_kokanturf_token_dcc2abfab60a97c5f9a140d2f160c2cc_table_vue_complement_pronostiqueur8_pos_0" localSheetId="9">tableauroger!$A$258:$E$268</definedName>
    <definedName name="sql.php?db_kokanturf_token_dcc2abfab60a97c5f9a140d2f160c2cc_table_vue_complement_pronostiqueur9_pos_0" localSheetId="9">tableauroger!$A$270:$E$280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T98" i="2" l="1"/>
  <c r="S98" i="2"/>
  <c r="T97" i="2"/>
  <c r="S97" i="2"/>
  <c r="T96" i="2"/>
  <c r="U118" i="2" l="1"/>
  <c r="T118" i="2"/>
  <c r="V113" i="2"/>
  <c r="U113" i="2"/>
  <c r="U90" i="2"/>
  <c r="T90" i="2"/>
  <c r="U92" i="2"/>
  <c r="T92" i="2"/>
  <c r="S92" i="2"/>
  <c r="U104" i="2"/>
  <c r="T104" i="2"/>
  <c r="U103" i="2"/>
  <c r="T103" i="2"/>
  <c r="U107" i="2"/>
  <c r="T107" i="2"/>
  <c r="U106" i="2"/>
  <c r="T106" i="2"/>
  <c r="U116" i="2" l="1"/>
  <c r="T116" i="2"/>
  <c r="U115" i="2"/>
  <c r="T115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S107" i="2"/>
  <c r="R107" i="2"/>
  <c r="Q107" i="2"/>
  <c r="P107" i="2"/>
  <c r="O107" i="2"/>
  <c r="N107" i="2"/>
  <c r="M107" i="2"/>
  <c r="L107" i="2"/>
  <c r="K107" i="2"/>
  <c r="V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V7" i="2" s="1"/>
  <c r="AC31" i="2"/>
  <c r="AB31" i="2"/>
  <c r="V5" i="2" s="1"/>
  <c r="V72" i="2" s="1"/>
  <c r="AS72" i="2" s="1"/>
  <c r="AA31" i="2"/>
  <c r="V4" i="2" s="1"/>
  <c r="V71" i="2" s="1"/>
  <c r="AS71" i="2" s="1"/>
  <c r="Z31" i="2"/>
  <c r="V3" i="2" s="1"/>
  <c r="AE30" i="2"/>
  <c r="U8" i="2" s="1"/>
  <c r="U75" i="2" s="1"/>
  <c r="AR75" i="2" s="1"/>
  <c r="AD30" i="2"/>
  <c r="U7" i="2" s="1"/>
  <c r="AC30" i="2"/>
  <c r="U6" i="2" s="1"/>
  <c r="U73" i="2" s="1"/>
  <c r="AR73" i="2" s="1"/>
  <c r="AB30" i="2"/>
  <c r="U5" i="2" s="1"/>
  <c r="U72" i="2" s="1"/>
  <c r="AR72" i="2" s="1"/>
  <c r="AA30" i="2"/>
  <c r="Z30" i="2"/>
  <c r="U3" i="2" s="1"/>
  <c r="U70" i="2" s="1"/>
  <c r="AR70" i="2" s="1"/>
  <c r="AE29" i="2"/>
  <c r="T8" i="2" s="1"/>
  <c r="T75" i="2" s="1"/>
  <c r="AQ75" i="2" s="1"/>
  <c r="AD29" i="2"/>
  <c r="T7" i="2" s="1"/>
  <c r="AC29" i="2"/>
  <c r="T6" i="2" s="1"/>
  <c r="T73" i="2" s="1"/>
  <c r="AQ73" i="2" s="1"/>
  <c r="AB29" i="2"/>
  <c r="T5" i="2" s="1"/>
  <c r="T72" i="2" s="1"/>
  <c r="AQ72" i="2" s="1"/>
  <c r="AA29" i="2"/>
  <c r="T4" i="2" s="1"/>
  <c r="T71" i="2" s="1"/>
  <c r="AQ71" i="2" s="1"/>
  <c r="Z29" i="2"/>
  <c r="T3" i="2" s="1"/>
  <c r="T70" i="2" s="1"/>
  <c r="AQ70" i="2" s="1"/>
  <c r="AE28" i="2"/>
  <c r="S8" i="2" s="1"/>
  <c r="S75" i="2" s="1"/>
  <c r="AD28" i="2"/>
  <c r="S7" i="2" s="1"/>
  <c r="AC28" i="2"/>
  <c r="S6" i="2" s="1"/>
  <c r="S73" i="2" s="1"/>
  <c r="AB28" i="2"/>
  <c r="S5" i="2" s="1"/>
  <c r="S72" i="2" s="1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R5" i="2" s="1"/>
  <c r="R72" i="2" s="1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P6" i="2" s="1"/>
  <c r="P73" i="2" s="1"/>
  <c r="AB25" i="2"/>
  <c r="P5" i="2" s="1"/>
  <c r="P72" i="2" s="1"/>
  <c r="AA25" i="2"/>
  <c r="Z25" i="2"/>
  <c r="P3" i="2" s="1"/>
  <c r="P70" i="2" s="1"/>
  <c r="AE24" i="2"/>
  <c r="O8" i="2" s="1"/>
  <c r="O75" i="2" s="1"/>
  <c r="AD24" i="2"/>
  <c r="O7" i="2" s="1"/>
  <c r="AC24" i="2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Z23" i="2"/>
  <c r="N3" i="2" s="1"/>
  <c r="N70" i="2" s="1"/>
  <c r="AE22" i="2"/>
  <c r="M8" i="2" s="1"/>
  <c r="M75" i="2" s="1"/>
  <c r="AD22" i="2"/>
  <c r="M7" i="2" s="1"/>
  <c r="AC22" i="2"/>
  <c r="AB22" i="2"/>
  <c r="M5" i="2" s="1"/>
  <c r="M72" i="2" s="1"/>
  <c r="AA22" i="2"/>
  <c r="M4" i="2" s="1"/>
  <c r="M71" i="2" s="1"/>
  <c r="Z22" i="2"/>
  <c r="M3" i="2" s="1"/>
  <c r="M70" i="2" s="1"/>
  <c r="AE21" i="2"/>
  <c r="L8" i="2" s="1"/>
  <c r="L75" i="2" s="1"/>
  <c r="AD21" i="2"/>
  <c r="L7" i="2" s="1"/>
  <c r="L74" i="2" s="1"/>
  <c r="AC21" i="2"/>
  <c r="L6" i="2" s="1"/>
  <c r="L73" i="2" s="1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I7" i="2" s="1"/>
  <c r="AC18" i="2"/>
  <c r="AB18" i="2"/>
  <c r="I5" i="2" s="1"/>
  <c r="I72" i="2" s="1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H6" i="2" s="1"/>
  <c r="H73" i="2" s="1"/>
  <c r="AB17" i="2"/>
  <c r="H5" i="2" s="1"/>
  <c r="H72" i="2" s="1"/>
  <c r="AA17" i="2"/>
  <c r="H4" i="2" s="1"/>
  <c r="H71" i="2" s="1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D3" i="2" s="1"/>
  <c r="D70" i="2" s="1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C7" i="2" s="1"/>
  <c r="AC12" i="2"/>
  <c r="C6" i="2" s="1"/>
  <c r="C73" i="2" s="1"/>
  <c r="AB12" i="2"/>
  <c r="C5" i="2" s="1"/>
  <c r="C72" i="2" s="1"/>
  <c r="AA12" i="2"/>
  <c r="C4" i="2" s="1"/>
  <c r="C71" i="2" s="1"/>
  <c r="Z12" i="2"/>
  <c r="C3" i="2" s="1"/>
  <c r="C70" i="2" s="1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6" i="2"/>
  <c r="V73" i="2" s="1"/>
  <c r="AS73" i="2" s="1"/>
  <c r="Q6" i="2"/>
  <c r="Q73" i="2" s="1"/>
  <c r="O6" i="2"/>
  <c r="O73" i="2" s="1"/>
  <c r="M6" i="2"/>
  <c r="M73" i="2" s="1"/>
  <c r="K6" i="2"/>
  <c r="K73" i="2" s="1"/>
  <c r="I6" i="2"/>
  <c r="I73" i="2" s="1"/>
  <c r="G6" i="2"/>
  <c r="G73" i="2" s="1"/>
  <c r="E6" i="2"/>
  <c r="E73" i="2" s="1"/>
  <c r="AB2" i="1295"/>
  <c r="AA2" i="1295"/>
  <c r="Z2" i="1295"/>
  <c r="Y2" i="1295"/>
  <c r="X2" i="1295"/>
  <c r="Q5" i="2"/>
  <c r="Q72" i="2" s="1"/>
  <c r="L5" i="2"/>
  <c r="L72" i="2" s="1"/>
  <c r="U4" i="2"/>
  <c r="U71" i="2" s="1"/>
  <c r="AR71" i="2" s="1"/>
  <c r="S4" i="2"/>
  <c r="S71" i="2" s="1"/>
  <c r="P4" i="2"/>
  <c r="P71" i="2" s="1"/>
  <c r="N4" i="2"/>
  <c r="N71" i="2" s="1"/>
  <c r="L4" i="2"/>
  <c r="L71" i="2" s="1"/>
  <c r="J4" i="2"/>
  <c r="J71" i="2" s="1"/>
  <c r="F4" i="2"/>
  <c r="F71" i="2" s="1"/>
  <c r="D4" i="2"/>
  <c r="AC3" i="2"/>
  <c r="AA3" i="2"/>
  <c r="Y3" i="2"/>
  <c r="I3" i="2"/>
  <c r="I70" i="2" s="1"/>
  <c r="AB1" i="2"/>
  <c r="AF3" i="2" s="1"/>
  <c r="AU71" i="2" l="1"/>
  <c r="AA70" i="2"/>
  <c r="AD72" i="2"/>
  <c r="AF4" i="825" s="1"/>
  <c r="AW74" i="2"/>
  <c r="BA6" i="825" s="1"/>
  <c r="AM70" i="2"/>
  <c r="AU84" i="2"/>
  <c r="S74" i="2"/>
  <c r="D74" i="2"/>
  <c r="AH72" i="2"/>
  <c r="AW78" i="2"/>
  <c r="N74" i="2"/>
  <c r="U6" i="825" s="1"/>
  <c r="AX86" i="2"/>
  <c r="BB18" i="825" s="1"/>
  <c r="AO73" i="2"/>
  <c r="AV70" i="2"/>
  <c r="Z71" i="2"/>
  <c r="AB3" i="825" s="1"/>
  <c r="AB71" i="2"/>
  <c r="AV72" i="2"/>
  <c r="AX73" i="2"/>
  <c r="AC73" i="2"/>
  <c r="AE5" i="825" s="1"/>
  <c r="AD71" i="2"/>
  <c r="AV74" i="2"/>
  <c r="AV76" i="2"/>
  <c r="AF71" i="2"/>
  <c r="AG73" i="2"/>
  <c r="AX77" i="2"/>
  <c r="BB9" i="825" s="1"/>
  <c r="AV78" i="2"/>
  <c r="AH71" i="2"/>
  <c r="AV80" i="2"/>
  <c r="AJ71" i="2"/>
  <c r="AK73" i="2"/>
  <c r="AX81" i="2"/>
  <c r="BB13" i="825" s="1"/>
  <c r="AV82" i="2"/>
  <c r="AZ14" i="825" s="1"/>
  <c r="AL71" i="2"/>
  <c r="AN70" i="2"/>
  <c r="AU85" i="2"/>
  <c r="AY17" i="825" s="1"/>
  <c r="Q74" i="2"/>
  <c r="AB70" i="2"/>
  <c r="AU72" i="2"/>
  <c r="D71" i="2"/>
  <c r="AI71" i="2"/>
  <c r="AV79" i="2"/>
  <c r="AM71" i="2"/>
  <c r="AV84" i="2"/>
  <c r="AW75" i="2"/>
  <c r="AE72" i="2"/>
  <c r="AO72" i="2"/>
  <c r="AW86" i="2"/>
  <c r="BA18" i="825" s="1"/>
  <c r="AI73" i="2"/>
  <c r="AX79" i="2"/>
  <c r="AM73" i="2"/>
  <c r="AX84" i="2"/>
  <c r="F74" i="2"/>
  <c r="M6" i="825" s="1"/>
  <c r="O74" i="2"/>
  <c r="T74" i="2"/>
  <c r="AQ74" i="2" s="1"/>
  <c r="AA73" i="2"/>
  <c r="AX71" i="2"/>
  <c r="AC70" i="2"/>
  <c r="AU73" i="2"/>
  <c r="AL70" i="2"/>
  <c r="AU82" i="2"/>
  <c r="AY14" i="825" s="1"/>
  <c r="AW76" i="2"/>
  <c r="AF72" i="2"/>
  <c r="AX76" i="2"/>
  <c r="BB8" i="825" s="1"/>
  <c r="AF73" i="2"/>
  <c r="AX85" i="2"/>
  <c r="AN73" i="2"/>
  <c r="P74" i="2"/>
  <c r="AB72" i="2"/>
  <c r="AW72" i="2"/>
  <c r="AE70" i="2"/>
  <c r="AU75" i="2"/>
  <c r="AG70" i="2"/>
  <c r="AU77" i="2"/>
  <c r="AI74" i="2"/>
  <c r="AY79" i="2"/>
  <c r="AL72" i="2"/>
  <c r="AW82" i="2"/>
  <c r="AV77" i="2"/>
  <c r="AG71" i="2"/>
  <c r="AV87" i="2"/>
  <c r="AP71" i="2"/>
  <c r="AG72" i="2"/>
  <c r="AW77" i="2"/>
  <c r="AK72" i="2"/>
  <c r="AW81" i="2"/>
  <c r="M74" i="2"/>
  <c r="V74" i="2"/>
  <c r="AS74" i="2" s="1"/>
  <c r="AX70" i="2"/>
  <c r="W73" i="2"/>
  <c r="Z73" i="2"/>
  <c r="AO70" i="2"/>
  <c r="AU86" i="2"/>
  <c r="AO74" i="2"/>
  <c r="AY86" i="2"/>
  <c r="AK70" i="2"/>
  <c r="AU81" i="2"/>
  <c r="AY13" i="825" s="1"/>
  <c r="AP70" i="2"/>
  <c r="AU87" i="2"/>
  <c r="AE71" i="2"/>
  <c r="AV75" i="2"/>
  <c r="AW79" i="2"/>
  <c r="AI72" i="2"/>
  <c r="AE73" i="2"/>
  <c r="AX75" i="2"/>
  <c r="AX87" i="2"/>
  <c r="AP73" i="2"/>
  <c r="AV86" i="2"/>
  <c r="AO71" i="2"/>
  <c r="AJ72" i="2"/>
  <c r="AW80" i="2"/>
  <c r="AW87" i="2"/>
  <c r="BA19" i="825" s="1"/>
  <c r="AP72" i="2"/>
  <c r="AX72" i="2"/>
  <c r="AB73" i="2"/>
  <c r="AX80" i="2"/>
  <c r="AJ73" i="2"/>
  <c r="C74" i="2"/>
  <c r="I74" i="2"/>
  <c r="U74" i="2"/>
  <c r="AR74" i="2" s="1"/>
  <c r="AW70" i="2"/>
  <c r="Z72" i="2"/>
  <c r="AE74" i="2"/>
  <c r="AY75" i="2"/>
  <c r="AG74" i="2"/>
  <c r="AY77" i="2"/>
  <c r="AI70" i="2"/>
  <c r="AU79" i="2"/>
  <c r="AV85" i="2"/>
  <c r="AN71" i="2"/>
  <c r="Z70" i="2"/>
  <c r="AU70" i="2"/>
  <c r="AF70" i="2"/>
  <c r="AU76" i="2"/>
  <c r="AY8" i="825" s="1"/>
  <c r="AV73" i="2"/>
  <c r="AC71" i="2"/>
  <c r="AK71" i="2"/>
  <c r="AV81" i="2"/>
  <c r="C406" i="601"/>
  <c r="F72" i="2"/>
  <c r="W72" i="2" s="1"/>
  <c r="AJ70" i="2"/>
  <c r="AU80" i="2"/>
  <c r="C382" i="601"/>
  <c r="V70" i="2"/>
  <c r="AS70" i="2" s="1"/>
  <c r="AN72" i="2"/>
  <c r="AW85" i="2"/>
  <c r="AX74" i="2"/>
  <c r="BB6" i="825" s="1"/>
  <c r="AD73" i="2"/>
  <c r="AF5" i="825" s="1"/>
  <c r="AX78" i="2"/>
  <c r="BB10" i="825" s="1"/>
  <c r="AH73" i="2"/>
  <c r="AX82" i="2"/>
  <c r="AL73" i="2"/>
  <c r="E74" i="2"/>
  <c r="AA72" i="2"/>
  <c r="AW71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C2" i="1295" s="1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U2" i="1295"/>
  <c r="N36" i="2"/>
  <c r="R36" i="2"/>
  <c r="R67" i="2" s="1"/>
  <c r="U36" i="2"/>
  <c r="U67" i="2" s="1"/>
  <c r="AE16" i="825"/>
  <c r="J36" i="2"/>
  <c r="F36" i="2"/>
  <c r="E2" i="1295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D2" i="1295" s="1"/>
  <c r="I36" i="2"/>
  <c r="M36" i="2"/>
  <c r="Q36" i="2"/>
  <c r="AC119" i="2"/>
  <c r="AG119" i="2"/>
  <c r="C36" i="2"/>
  <c r="B2" i="1295" s="1"/>
  <c r="G36" i="2"/>
  <c r="F2" i="1295" s="1"/>
  <c r="K36" i="2"/>
  <c r="O36" i="2"/>
  <c r="S36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I120" i="2" s="1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BB4" i="825"/>
  <c r="AD5" i="825"/>
  <c r="C403" i="601"/>
  <c r="C370" i="601"/>
  <c r="Z2" i="825"/>
  <c r="AU2" i="825"/>
  <c r="J3" i="825"/>
  <c r="AG3" i="825"/>
  <c r="AZ2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BB14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BB17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O120" i="2" s="1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G120" i="2" s="1"/>
  <c r="S21" i="2"/>
  <c r="S120" i="2" s="1"/>
  <c r="K22" i="2"/>
  <c r="AJ29" i="2"/>
  <c r="U2" i="825"/>
  <c r="AR2" i="825"/>
  <c r="Q5" i="825"/>
  <c r="AN5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H120" i="2" s="1"/>
  <c r="L21" i="2"/>
  <c r="L120" i="2" s="1"/>
  <c r="P21" i="2"/>
  <c r="P120" i="2" s="1"/>
  <c r="D22" i="2"/>
  <c r="P22" i="2"/>
  <c r="T22" i="2"/>
  <c r="AJ25" i="2"/>
  <c r="AI26" i="2"/>
  <c r="AK29" i="2"/>
  <c r="AE2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K120" i="2" s="1"/>
  <c r="C22" i="2"/>
  <c r="O22" i="2"/>
  <c r="S22" i="2"/>
  <c r="M2" i="825"/>
  <c r="M5" i="825"/>
  <c r="AJ5" i="825"/>
  <c r="AV5" i="825"/>
  <c r="AA5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W109" i="2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W113" i="2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W110" i="2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W114" i="2"/>
  <c r="AJ47" i="825"/>
  <c r="C206" i="601"/>
  <c r="AN47" i="825"/>
  <c r="C210" i="601"/>
  <c r="C213" i="601"/>
  <c r="AI48" i="825"/>
  <c r="C217" i="601"/>
  <c r="AM48" i="825"/>
  <c r="W116" i="2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W111" i="2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W115" i="2"/>
  <c r="AC115" i="2"/>
  <c r="AG115" i="2"/>
  <c r="AJ48" i="825"/>
  <c r="C214" i="601"/>
  <c r="AN48" i="825"/>
  <c r="C218" i="601"/>
  <c r="AG49" i="825"/>
  <c r="C219" i="601"/>
  <c r="AK49" i="825"/>
  <c r="C223" i="601"/>
  <c r="W117" i="2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W112" i="2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W119" i="2"/>
  <c r="S2" i="129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W118" i="2"/>
  <c r="AC118" i="2"/>
  <c r="AG118" i="2"/>
  <c r="AJ51" i="825"/>
  <c r="C238" i="601"/>
  <c r="AN51" i="825"/>
  <c r="C242" i="601"/>
  <c r="AB119" i="2"/>
  <c r="AF119" i="2"/>
  <c r="AJ6" i="825" l="1"/>
  <c r="AL74" i="2"/>
  <c r="AY82" i="2"/>
  <c r="BC14" i="825" s="1"/>
  <c r="AA71" i="2"/>
  <c r="AC3" i="825" s="1"/>
  <c r="AV71" i="2"/>
  <c r="AZ3" i="825" s="1"/>
  <c r="AY85" i="2"/>
  <c r="AN74" i="2"/>
  <c r="AC72" i="2"/>
  <c r="AE4" i="825" s="1"/>
  <c r="AW73" i="2"/>
  <c r="BA5" i="825" s="1"/>
  <c r="AF74" i="2"/>
  <c r="AY76" i="2"/>
  <c r="BC8" i="825" s="1"/>
  <c r="AM74" i="2"/>
  <c r="AY84" i="2"/>
  <c r="BC16" i="825" s="1"/>
  <c r="AP74" i="2"/>
  <c r="AY87" i="2"/>
  <c r="AY72" i="2"/>
  <c r="BC4" i="825" s="1"/>
  <c r="AB74" i="2"/>
  <c r="W70" i="2"/>
  <c r="W74" i="2"/>
  <c r="AY70" i="2"/>
  <c r="BC2" i="825" s="1"/>
  <c r="Z74" i="2"/>
  <c r="AK74" i="2"/>
  <c r="AY81" i="2"/>
  <c r="BC13" i="825" s="1"/>
  <c r="AA74" i="2"/>
  <c r="AC6" i="825" s="1"/>
  <c r="AY71" i="2"/>
  <c r="AY80" i="2"/>
  <c r="AJ74" i="2"/>
  <c r="AC74" i="2"/>
  <c r="AE6" i="825" s="1"/>
  <c r="AY73" i="2"/>
  <c r="BC5" i="825" s="1"/>
  <c r="W71" i="2"/>
  <c r="AD52" i="2"/>
  <c r="I15" i="48" s="1"/>
  <c r="AF58" i="2"/>
  <c r="K21" i="48" s="1"/>
  <c r="AG58" i="2"/>
  <c r="L21" i="48" s="1"/>
  <c r="AG50" i="2"/>
  <c r="L13" i="48" s="1"/>
  <c r="AD44" i="2"/>
  <c r="I7" i="48" s="1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Q2" i="1295"/>
  <c r="M2" i="1295"/>
  <c r="AW13" i="825"/>
  <c r="D120" i="2"/>
  <c r="E120" i="2"/>
  <c r="F120" i="2"/>
  <c r="C120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G2" i="1295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I2" i="1295"/>
  <c r="Y8" i="825"/>
  <c r="AR8" i="825"/>
  <c r="T2" i="1295"/>
  <c r="R2" i="1295"/>
  <c r="P2" i="1295"/>
  <c r="AN8" i="825"/>
  <c r="Q8" i="825"/>
  <c r="AX8" i="825"/>
  <c r="G2" i="48"/>
  <c r="G3" i="48" s="1"/>
  <c r="G19" i="48"/>
  <c r="G18" i="48"/>
  <c r="G21" i="48"/>
  <c r="H2" i="1295"/>
  <c r="J2" i="1295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L2" i="1295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<sst xmlns="http://schemas.openxmlformats.org/spreadsheetml/2006/main" count="4159" uniqueCount="396">
  <si>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</si>
  <si>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</si>
  <si>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</si>
  <si>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</si>
  <si>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</si>
  <si>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</si>
  <si>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</si>
  <si>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</si>
  <si>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</si>
  <si>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</si>
  <si>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</si>
  <si>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</si>
  <si>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</si>
  <si>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</si>
  <si>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</si>
  <si>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</si>
  <si>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</si>
  <si>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</si>
  <si>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</si>
  <si>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</si>
  <si>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</si>
  <si>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</si>
  <si>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</si>
  <si>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</si>
  <si>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</si>
  <si>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</si>
  <si>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</si>
  <si>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</si>
  <si>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</si>
  <si>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</si>
  <si>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</si>
  <si>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</si>
  <si>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</si>
  <si>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</si>
  <si>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</si>
  <si>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</si>
  <si>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</si>
  <si>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</si>
  <si>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</si>
  <si>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</si>
  <si>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</si>
  <si>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</si>
  <si>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</si>
  <si>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</si>
  <si>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</si>
  <si>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</si>
  <si>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</si>
  <si>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</si>
  <si>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</si>
  <si>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</si>
  <si>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</si>
  <si>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</si>
  <si>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</si>
  <si>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</si>
  <si>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</si>
  <si>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</si>
  <si>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</si>
  <si>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</si>
  <si>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</si>
  <si>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</si>
  <si>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</si>
  <si>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</si>
  <si>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</si>
  <si>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</si>
  <si>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</si>
  <si>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</si>
  <si>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</si>
  <si>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</si>
  <si>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</si>
  <si>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</si>
  <si>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</si>
  <si>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</si>
  <si>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</si>
  <si>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</si>
  <si>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</si>
  <si>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</si>
  <si>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</si>
  <si>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</si>
  <si>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</si>
  <si>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</si>
  <si>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</si>
  <si>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</si>
  <si>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</si>
  <si>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</si>
  <si>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</si>
  <si>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</si>
  <si>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</si>
  <si>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</si>
  <si>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</si>
  <si>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</si>
  <si>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</si>
  <si>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</si>
  <si>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</si>
  <si>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</si>
  <si>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</si>
  <si>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</si>
  <si>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</si>
  <si>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</si>
  <si>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</si>
  <si>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</si>
  <si>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</si>
  <si>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</si>
  <si>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</si>
  <si>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</si>
  <si>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</si>
  <si>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</si>
  <si>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</si>
  <si>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</si>
  <si>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</si>
  <si>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</si>
  <si>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</si>
  <si>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</si>
  <si>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</si>
  <si>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</si>
  <si>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</si>
  <si>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</si>
  <si>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</si>
  <si>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</si>
  <si>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</si>
  <si>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</si>
  <si>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</si>
  <si>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</si>
  <si>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</si>
  <si>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</si>
  <si>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</si>
  <si>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</si>
  <si>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</si>
  <si>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</si>
  <si>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</si>
  <si>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</si>
  <si>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</si>
  <si>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</si>
  <si>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</si>
  <si>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</si>
  <si>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</si>
  <si>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</si>
  <si>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</si>
  <si>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</si>
  <si>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</si>
  <si>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</si>
  <si>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</si>
  <si>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</si>
  <si>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</si>
  <si>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</si>
  <si>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</si>
  <si>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</si>
  <si>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</si>
  <si>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</si>
  <si>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</si>
  <si>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</si>
  <si>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</si>
  <si>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</si>
  <si>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</si>
  <si>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</si>
  <si>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</si>
  <si>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</si>
  <si>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</si>
  <si>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</si>
  <si>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</si>
  <si>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</si>
  <si>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</si>
  <si>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</si>
  <si>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</si>
  <si>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</si>
  <si>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</si>
  <si>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</si>
  <si>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</si>
  <si>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</si>
  <si>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</si>
  <si>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</si>
  <si>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</si>
  <si>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</si>
  <si>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</si>
  <si>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</si>
  <si>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</si>
  <si>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</si>
  <si>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</si>
  <si>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</si>
  <si>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</si>
  <si>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</si>
  <si>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</si>
  <si>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</si>
  <si>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</si>
  <si>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</si>
  <si>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</si>
  <si>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</si>
  <si>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</si>
  <si>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</si>
  <si>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</si>
  <si>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</si>
  <si>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</si>
  <si>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</si>
  <si>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</si>
  <si>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</si>
  <si>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</si>
  <si>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</si>
  <si>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</si>
  <si>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</si>
  <si>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</si>
  <si>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</si>
  <si>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</si>
  <si>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</si>
  <si>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</si>
  <si>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</si>
  <si>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</si>
  <si>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</si>
  <si>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</si>
  <si>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</si>
  <si>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</si>
  <si>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</si>
  <si>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</si>
  <si>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</si>
  <si>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</si>
  <si>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</si>
  <si>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</si>
  <si>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</si>
  <si>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</si>
  <si>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</si>
  <si>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</si>
  <si>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</si>
  <si>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</si>
  <si>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</si>
  <si>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</si>
  <si>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</si>
  <si>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</si>
  <si>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</si>
  <si>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</si>
  <si>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</si>
  <si>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</si>
  <si>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</si>
  <si>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</si>
  <si>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</si>
  <si>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</si>
  <si>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</si>
  <si>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</si>
  <si>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</si>
  <si>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</si>
  <si>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</si>
  <si>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</si>
  <si>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</si>
  <si>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</si>
  <si>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</si>
  <si>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</si>
  <si>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</si>
  <si>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</si>
  <si>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</si>
  <si>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</si>
  <si>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</si>
  <si>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</si>
  <si>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</si>
  <si>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</si>
  <si>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</si>
  <si>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</si>
  <si>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</si>
  <si>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</si>
  <si>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</si>
  <si>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</si>
  <si>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</si>
  <si>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</si>
  <si>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</si>
  <si>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</si>
  <si>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</si>
  <si>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</si>
  <si>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</si>
  <si>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</si>
  <si>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</si>
  <si>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</si>
  <si>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</si>
  <si>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</si>
  <si>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</si>
  <si>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</si>
  <si>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</si>
  <si>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</si>
  <si>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</si>
  <si>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</si>
  <si>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</si>
  <si>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</si>
  <si>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</si>
  <si>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</si>
  <si>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</si>
  <si>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</si>
  <si>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</si>
  <si>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</si>
  <si>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</si>
  <si>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</si>
  <si>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</si>
  <si>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</si>
  <si>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</si>
  <si>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</si>
  <si>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</si>
  <si>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</si>
  <si>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</si>
  <si>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</si>
  <si>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</si>
  <si>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</si>
  <si>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</si>
  <si>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</si>
  <si>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</si>
  <si>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</si>
  <si>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</si>
  <si>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</si>
  <si>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</si>
  <si>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</si>
  <si>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</si>
  <si>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</si>
  <si>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</si>
  <si>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</si>
  <si>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</si>
  <si>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</si>
  <si>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</si>
  <si>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</si>
  <si>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</si>
  <si>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</si>
  <si>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</si>
  <si>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</si>
  <si>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</si>
  <si>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</si>
  <si>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</si>
  <si>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</si>
  <si>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</si>
  <si>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</si>
  <si>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</si>
  <si>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</si>
  <si>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</si>
  <si>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</si>
  <si>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</si>
  <si>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</si>
  <si>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</si>
  <si>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</si>
  <si>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</si>
  <si>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</si>
  <si>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</si>
  <si>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</si>
  <si>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</si>
  <si>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</si>
  <si>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</si>
  <si>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</si>
  <si>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</si>
  <si>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</si>
  <si>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</si>
  <si>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</si>
  <si>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</si>
  <si>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</si>
  <si>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</si>
  <si>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</si>
  <si>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</si>
  <si>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</si>
  <si>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</si>
  <si>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</si>
  <si>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</si>
  <si>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</si>
  <si>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</si>
  <si>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</si>
  <si>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</si>
  <si>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</si>
  <si>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</si>
  <si>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</si>
  <si>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</si>
  <si>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</si>
  <si>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</si>
  <si>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</si>
  <si>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</si>
  <si>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</si>
  <si>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</si>
  <si>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</si>
  <si>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</si>
  <si>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</si>
  <si>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</si>
  <si>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</si>
  <si>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</si>
  <si>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</si>
  <si>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</si>
  <si>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</si>
  <si>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</si>
  <si>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</si>
  <si>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</si>
  <si>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</si>
  <si>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</si>
  <si>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</si>
  <si>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http://stats-quinte.com/pronos-vendredi.html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</si>
  <si>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</si>
  <si>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</si>
  <si>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</si>
  <si>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</si>
  <si>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</si>
  <si>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</si>
  <si>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</si>
  <si>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</si>
  <si>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</si>
  <si>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 xml:space="preserve"> ! </t>
  </si>
  <si>
    <t>grand national trot</t>
  </si>
  <si>
    <t>mont saint michel</t>
  </si>
  <si>
    <t>SYNYHESE GENERAL KOKAN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</si>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</sst>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sz val="20"/>
      <color indexed="8"/>
      <name val="Calibri"/>
      <family val="2"/>
    </font>
    <font>
      <u/>
      <sz val="16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0" fillId="0" borderId="0" xfId="0" applyFill="1" applyAlignment="1" applyProtection="1">
      <alignment horizontal="left"/>
    </xf>
    <xf numFmtId="0" fontId="21" fillId="0" borderId="26" xfId="1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2" fillId="0" borderId="26" xfId="8" applyFont="1" applyFill="1" applyBorder="1" applyAlignment="1" applyProtection="1">
      <alignment horizontal="left"/>
    </xf>
    <xf numFmtId="0" fontId="7" fillId="0" borderId="26" xfId="1" applyFont="1" applyFill="1" applyBorder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120</xdr:row>
      <xdr:rowOff>0</xdr:rowOff>
    </xdr:from>
    <xdr:to>
      <xdr:col>31</xdr:col>
      <xdr:colOff>434748</xdr:colOff>
      <xdr:row>120</xdr:row>
      <xdr:rowOff>234681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27"/>
  <sheetViews>
    <sheetView tabSelected="1" topLeftCell="A97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60" t="s">
        <v>84</v>
      </c>
      <c r="Y1" s="161"/>
      <c r="Z1" s="161"/>
      <c r="AA1" s="161"/>
      <c r="AB1" s="156">
        <f>+resultat!E2</f>
        <v>41614</v>
      </c>
      <c r="AC1" s="156"/>
      <c r="AD1" s="156"/>
      <c r="AE1" s="156"/>
      <c r="AF1" s="15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58" t="s">
        <v>39</v>
      </c>
      <c r="Y2" s="158"/>
      <c r="Z2" s="158"/>
      <c r="AA2" s="158"/>
      <c r="AB2" s="159"/>
      <c r="AC2" s="17">
        <v>14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14</v>
      </c>
      <c r="Z3" s="25" t="s">
        <v>53</v>
      </c>
      <c r="AA3" s="29">
        <f>MONTH(AA4)</f>
        <v>9</v>
      </c>
      <c r="AB3" s="25" t="s">
        <v>54</v>
      </c>
      <c r="AC3" s="29">
        <f>YEAR(AA4)</f>
        <v>2021</v>
      </c>
      <c r="AD3" s="7"/>
      <c r="AE3" s="97" t="s">
        <v>239</v>
      </c>
      <c r="AF3" s="96">
        <f>AB1-AA4</f>
        <v>-2839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63" t="s">
        <v>40</v>
      </c>
      <c r="Y4" s="164"/>
      <c r="Z4" s="164"/>
      <c r="AA4" s="172">
        <v>44453</v>
      </c>
      <c r="AB4" s="172"/>
      <c r="AC4" s="172"/>
      <c r="AD4" s="172"/>
      <c r="AE4" s="173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60" t="s">
        <v>51</v>
      </c>
      <c r="Y5" s="161"/>
      <c r="Z5" s="162"/>
      <c r="AA5" s="58">
        <v>1</v>
      </c>
      <c r="AB5" s="58">
        <v>2</v>
      </c>
      <c r="AC5" s="58">
        <v>3</v>
      </c>
      <c r="AD5" s="58">
        <v>4</v>
      </c>
      <c r="AE5" s="58">
        <v>5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65" t="s">
        <v>208</v>
      </c>
      <c r="Z7" s="166"/>
      <c r="AA7" s="166"/>
      <c r="AB7" s="167"/>
      <c r="AC7" s="165" t="s">
        <v>209</v>
      </c>
      <c r="AD7" s="166"/>
      <c r="AE7" s="166"/>
      <c r="AF7" s="167"/>
      <c r="AG7" s="125" t="s">
        <v>381</v>
      </c>
      <c r="AH7" s="132" t="s">
        <v>384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26" t="s">
        <v>382</v>
      </c>
      <c r="AH8" s="126" t="s">
        <v>385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4</v>
      </c>
      <c r="E9" s="34">
        <f>transfo!E4</f>
        <v>8</v>
      </c>
      <c r="F9" s="34">
        <f>transfo!E5</f>
        <v>5</v>
      </c>
      <c r="G9" s="34">
        <f>transfo!E6</f>
        <v>6</v>
      </c>
      <c r="H9" s="34">
        <f>transfo!E7</f>
        <v>9</v>
      </c>
      <c r="I9" s="34">
        <f>transfo!E8</f>
        <v>3</v>
      </c>
      <c r="J9" s="34">
        <f>transfo!E9</f>
        <v>1</v>
      </c>
      <c r="K9" s="34">
        <f>transfo!E10</f>
        <v>14</v>
      </c>
      <c r="L9" s="34">
        <f>transfo!E11</f>
        <v>7</v>
      </c>
      <c r="M9" s="34">
        <f>transfo!E12</f>
        <v>11</v>
      </c>
      <c r="N9" s="34">
        <f>transfo!E13</f>
        <v>15</v>
      </c>
      <c r="O9" s="34">
        <f>transfo!E14</f>
        <v>13</v>
      </c>
      <c r="P9" s="34">
        <f>transfo!E15</f>
        <v>10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4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24">
        <v>3</v>
      </c>
      <c r="AH9" s="124">
        <v>1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20</v>
      </c>
      <c r="D10" s="34">
        <f>tableauroger!D74</f>
        <v>7</v>
      </c>
      <c r="E10" s="34">
        <f>tableauroger!D75</f>
        <v>15</v>
      </c>
      <c r="F10" s="34">
        <f>tableauroger!D76</f>
        <v>14</v>
      </c>
      <c r="G10" s="34">
        <f>tableauroger!D77</f>
        <v>13</v>
      </c>
      <c r="H10" s="34">
        <f>tableauroger!D78</f>
        <v>12</v>
      </c>
      <c r="I10" s="34">
        <f>tableauroger!D79</f>
        <v>11</v>
      </c>
      <c r="J10" s="34">
        <f>tableauroger!D80</f>
        <v>10</v>
      </c>
      <c r="K10" s="34">
        <f>tableauroger!D81</f>
        <v>9</v>
      </c>
      <c r="L10" s="34">
        <f>tableauroger!D82</f>
        <v>6</v>
      </c>
      <c r="M10" s="34">
        <f>tableauroger!D83</f>
        <v>5</v>
      </c>
      <c r="N10" s="34">
        <f>tableauroger!D84</f>
        <v>19</v>
      </c>
      <c r="O10" s="34">
        <f>tableauroger!D85</f>
        <v>18</v>
      </c>
      <c r="P10" s="34">
        <f>tableauroger!D86</f>
        <v>17</v>
      </c>
      <c r="Q10" s="34">
        <f>tableauroger!D87</f>
        <v>16</v>
      </c>
      <c r="R10" s="34">
        <f>tableauroger!D88</f>
        <v>1</v>
      </c>
      <c r="S10" s="34">
        <f>tableauroger!D89</f>
        <v>2</v>
      </c>
      <c r="T10" s="34">
        <f>tableauroger!D90</f>
        <v>3</v>
      </c>
      <c r="U10" s="34">
        <f>tableauroger!D91</f>
        <v>4</v>
      </c>
      <c r="V10" s="34">
        <f>tableauroger!D92</f>
        <v>8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8</v>
      </c>
      <c r="D11" s="34">
        <f>tableauroger!D97</f>
        <v>14</v>
      </c>
      <c r="E11" s="34">
        <f>tableauroger!D98</f>
        <v>9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5</v>
      </c>
      <c r="J11" s="34">
        <f>tableauroger!D103</f>
        <v>11</v>
      </c>
      <c r="K11" s="34">
        <f>tableauroger!D104</f>
        <v>15</v>
      </c>
      <c r="L11" s="34">
        <f>tableauroger!D105</f>
        <v>3</v>
      </c>
      <c r="M11" s="34">
        <f>tableauroger!D106</f>
        <v>7</v>
      </c>
      <c r="N11" s="34">
        <f>tableauroger!D107</f>
        <v>13</v>
      </c>
      <c r="O11" s="34">
        <f>tableauroger!D108</f>
        <v>1</v>
      </c>
      <c r="P11" s="34">
        <f>tableauroger!D109</f>
        <v>16</v>
      </c>
      <c r="Q11" s="34">
        <f>tableauroger!D110</f>
        <v>10</v>
      </c>
      <c r="R11" s="34">
        <f>tableauroger!D111</f>
        <v>12</v>
      </c>
      <c r="S11" s="34">
        <f>tableauroger!D112</f>
        <v>19</v>
      </c>
      <c r="T11" s="34">
        <f>tableauroger!D113</f>
        <v>18</v>
      </c>
      <c r="U11" s="34">
        <f>tableauroger!D114</f>
        <v>17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9</v>
      </c>
      <c r="D12" s="34">
        <f>tableauroger!D120</f>
        <v>13</v>
      </c>
      <c r="E12" s="34">
        <f>tableauroger!D121</f>
        <v>2</v>
      </c>
      <c r="F12" s="34">
        <f>tableauroger!D122</f>
        <v>4</v>
      </c>
      <c r="G12" s="34">
        <f>tableauroger!D123</f>
        <v>1</v>
      </c>
      <c r="H12" s="34">
        <f>tableauroger!D124</f>
        <v>5</v>
      </c>
      <c r="I12" s="34">
        <f>tableauroger!D125</f>
        <v>6</v>
      </c>
      <c r="J12" s="34">
        <f>tableauroger!D126</f>
        <v>14</v>
      </c>
      <c r="K12" s="34">
        <f>tableauroger!D127</f>
        <v>3</v>
      </c>
      <c r="L12" s="34">
        <f>tableauroger!D128</f>
        <v>10</v>
      </c>
      <c r="M12" s="34">
        <f>tableauroger!D129</f>
        <v>11</v>
      </c>
      <c r="N12" s="34">
        <f>tableauroger!D130</f>
        <v>12</v>
      </c>
      <c r="O12" s="34">
        <f>tableauroger!D131</f>
        <v>7</v>
      </c>
      <c r="P12" s="34">
        <f>tableauroger!D132</f>
        <v>15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1</v>
      </c>
      <c r="AJ12" s="22">
        <f>C18</f>
        <v>13</v>
      </c>
      <c r="AK12" s="22">
        <f>C19</f>
        <v>5</v>
      </c>
      <c r="AL12" s="22">
        <f>C21</f>
        <v>10</v>
      </c>
      <c r="AM12" s="22">
        <f>C22</f>
        <v>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8</v>
      </c>
      <c r="D13" s="34">
        <f>tableauroger!D142</f>
        <v>14</v>
      </c>
      <c r="E13" s="34">
        <f>tableauroger!D143</f>
        <v>9</v>
      </c>
      <c r="F13" s="34">
        <f>tableauroger!D144</f>
        <v>4</v>
      </c>
      <c r="G13" s="34">
        <f>tableauroger!D145</f>
        <v>2</v>
      </c>
      <c r="H13" s="34">
        <f>tableauroger!D146</f>
        <v>6</v>
      </c>
      <c r="I13" s="34">
        <f>tableauroger!D147</f>
        <v>5</v>
      </c>
      <c r="J13" s="34">
        <f>tableauroger!D148</f>
        <v>11</v>
      </c>
      <c r="K13" s="34">
        <f>tableauroger!D149</f>
        <v>15</v>
      </c>
      <c r="L13" s="34">
        <f>tableauroger!D150</f>
        <v>3</v>
      </c>
      <c r="M13" s="34">
        <f>tableauroger!D151</f>
        <v>7</v>
      </c>
      <c r="N13" s="34">
        <f>tableauroger!D152</f>
        <v>13</v>
      </c>
      <c r="O13" s="34">
        <f>tableauroger!D153</f>
        <v>1</v>
      </c>
      <c r="P13" s="34">
        <f>tableauroger!D154</f>
        <v>16</v>
      </c>
      <c r="Q13" s="34">
        <f>tableauroger!D155</f>
        <v>10</v>
      </c>
      <c r="R13" s="34">
        <f>tableauroger!D156</f>
        <v>12</v>
      </c>
      <c r="S13" s="34">
        <f>tableauroger!D157</f>
        <v>19</v>
      </c>
      <c r="T13" s="34">
        <f>tableauroger!D158</f>
        <v>18</v>
      </c>
      <c r="U13" s="34">
        <f>tableauroger!D159</f>
        <v>17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/>
      <c r="AI13" s="22">
        <f>C18</f>
        <v>13</v>
      </c>
      <c r="AJ13" s="22">
        <f>D18</f>
        <v>16</v>
      </c>
      <c r="AK13" s="22">
        <f>D19</f>
        <v>7</v>
      </c>
      <c r="AL13" s="22">
        <f>D21</f>
        <v>11</v>
      </c>
      <c r="AM13" s="22">
        <f>D22</f>
        <v>7</v>
      </c>
      <c r="AN13" s="22">
        <f>D23</f>
        <v>16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/>
      <c r="AI14" s="22">
        <f>E17</f>
        <v>3</v>
      </c>
      <c r="AJ14" s="22">
        <f>E18</f>
        <v>11</v>
      </c>
      <c r="AK14" s="22">
        <f>E19</f>
        <v>4</v>
      </c>
      <c r="AL14" s="22">
        <f>E21</f>
        <v>12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/>
      <c r="AI15" s="22">
        <f>F17</f>
        <v>4</v>
      </c>
      <c r="AJ15" s="22">
        <f>F18</f>
        <v>9</v>
      </c>
      <c r="AK15" s="22">
        <f>F19</f>
        <v>10</v>
      </c>
      <c r="AL15" s="22">
        <f>G21</f>
        <v>14</v>
      </c>
      <c r="AM15" s="22">
        <f>G22</f>
        <v>6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192</v>
      </c>
      <c r="AG16" s="129"/>
      <c r="AH16" s="11"/>
      <c r="AI16" s="22">
        <f>G17</f>
        <v>5</v>
      </c>
      <c r="AJ16" s="22">
        <f>G18</f>
        <v>15</v>
      </c>
      <c r="AK16" s="22">
        <f>G19</f>
        <v>6</v>
      </c>
      <c r="AL16" s="22">
        <f>G21</f>
        <v>14</v>
      </c>
      <c r="AM16" s="22">
        <f>G22</f>
        <v>6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</v>
      </c>
      <c r="D17" s="32">
        <f>tableauroger!E4</f>
        <v>2</v>
      </c>
      <c r="E17" s="32">
        <f>tableauroger!E5</f>
        <v>3</v>
      </c>
      <c r="F17" s="32">
        <f>tableauroger!E6</f>
        <v>4</v>
      </c>
      <c r="G17" s="33">
        <f>tableauroger!E7</f>
        <v>5</v>
      </c>
      <c r="H17" s="34">
        <f>tableauroger!E8</f>
        <v>6</v>
      </c>
      <c r="I17" s="26">
        <f>tableauroger!E9</f>
        <v>7</v>
      </c>
      <c r="J17" s="26">
        <f>tableauroger!E10</f>
        <v>8</v>
      </c>
      <c r="K17" s="26">
        <f>tableauroger!E11</f>
        <v>9</v>
      </c>
      <c r="L17" s="27">
        <f>tableauroger!E12</f>
        <v>10</v>
      </c>
      <c r="M17" s="34">
        <f>tableauroger!E13</f>
        <v>11</v>
      </c>
      <c r="N17" s="26">
        <f>tableauroger!E14</f>
        <v>12</v>
      </c>
      <c r="O17" s="26">
        <f>tableauroger!E15</f>
        <v>13</v>
      </c>
      <c r="P17" s="26">
        <f>tableauroger!E16</f>
        <v>14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6</v>
      </c>
      <c r="AJ17" s="22">
        <f>H18</f>
        <v>8</v>
      </c>
      <c r="AK17" s="22">
        <f>H19</f>
        <v>12</v>
      </c>
      <c r="AL17" s="22">
        <f>H21</f>
        <v>15</v>
      </c>
      <c r="AM17" s="22">
        <f>H22</f>
        <v>17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16</v>
      </c>
      <c r="E18" s="26">
        <f>tableauroger!E29</f>
        <v>11</v>
      </c>
      <c r="F18" s="26">
        <f>tableauroger!E30</f>
        <v>9</v>
      </c>
      <c r="G18" s="27">
        <f>tableauroger!E31</f>
        <v>15</v>
      </c>
      <c r="H18" s="34">
        <f>tableauroger!E32</f>
        <v>8</v>
      </c>
      <c r="I18" s="26">
        <f>tableauroger!E33</f>
        <v>14</v>
      </c>
      <c r="J18" s="26">
        <f>tableauroger!E34</f>
        <v>4</v>
      </c>
      <c r="K18" s="26">
        <f>tableauroger!E35</f>
        <v>6</v>
      </c>
      <c r="L18" s="27">
        <f>tableauroger!E36</f>
        <v>5</v>
      </c>
      <c r="M18" s="34">
        <f>tableauroger!E37</f>
        <v>2</v>
      </c>
      <c r="N18" s="26">
        <f>tableauroger!E38</f>
        <v>7</v>
      </c>
      <c r="O18" s="26">
        <f>tableauroger!E39</f>
        <v>12</v>
      </c>
      <c r="P18" s="26">
        <f>tableauroger!E40</f>
        <v>10</v>
      </c>
      <c r="Q18" s="27">
        <f>tableauroger!E41</f>
        <v>3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/>
      <c r="AI18" s="22">
        <f>I17</f>
        <v>7</v>
      </c>
      <c r="AJ18" s="22">
        <f>I18</f>
        <v>14</v>
      </c>
      <c r="AK18" s="22">
        <f>I19</f>
        <v>11</v>
      </c>
      <c r="AL18" s="22">
        <f>I21</f>
        <v>16</v>
      </c>
      <c r="AM18" s="22">
        <f>I22</f>
        <v>5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7</v>
      </c>
      <c r="E19" s="26">
        <f>tableauroger!E53</f>
        <v>4</v>
      </c>
      <c r="F19" s="26">
        <f>tableauroger!E54</f>
        <v>10</v>
      </c>
      <c r="G19" s="27">
        <f>tableauroger!E55</f>
        <v>6</v>
      </c>
      <c r="H19" s="34">
        <f>tableauroger!E56</f>
        <v>12</v>
      </c>
      <c r="I19" s="26">
        <f>tableauroger!E57</f>
        <v>11</v>
      </c>
      <c r="J19" s="26">
        <f>tableauroger!E58</f>
        <v>13</v>
      </c>
      <c r="K19" s="26">
        <f>tableauroger!E59</f>
        <v>8</v>
      </c>
      <c r="L19" s="27">
        <f>tableauroger!E60</f>
        <v>9</v>
      </c>
      <c r="M19" s="34">
        <f>tableauroger!E61</f>
        <v>15</v>
      </c>
      <c r="N19" s="26">
        <f>tableauroger!E62</f>
        <v>14</v>
      </c>
      <c r="O19" s="26">
        <f>tableauroger!E63</f>
        <v>2</v>
      </c>
      <c r="P19" s="26">
        <f>tableauroger!E64</f>
        <v>3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100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195</v>
      </c>
      <c r="AG19" s="24"/>
      <c r="AH19" s="11"/>
      <c r="AI19" s="22">
        <f>J17</f>
        <v>8</v>
      </c>
      <c r="AJ19" s="22">
        <f>J18</f>
        <v>4</v>
      </c>
      <c r="AK19" s="22">
        <f>J19</f>
        <v>13</v>
      </c>
      <c r="AL19" s="22">
        <f>J21</f>
        <v>17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9</v>
      </c>
      <c r="AJ20" s="22">
        <f>K18</f>
        <v>6</v>
      </c>
      <c r="AK20" s="22">
        <f>K19</f>
        <v>8</v>
      </c>
      <c r="AL20" s="22">
        <f>K21</f>
        <v>18</v>
      </c>
      <c r="AM20" s="22">
        <f>K22</f>
        <v>15</v>
      </c>
      <c r="AN20" s="22">
        <f>K23</f>
        <v>17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10</v>
      </c>
      <c r="D21" s="34">
        <f t="shared" ref="D21:V21" si="0">IF(D17&lt;10,D17+9,D17-9)</f>
        <v>11</v>
      </c>
      <c r="E21" s="34">
        <f t="shared" si="0"/>
        <v>12</v>
      </c>
      <c r="F21" s="34">
        <f t="shared" si="0"/>
        <v>13</v>
      </c>
      <c r="G21" s="34">
        <f t="shared" si="0"/>
        <v>14</v>
      </c>
      <c r="H21" s="34">
        <f t="shared" si="0"/>
        <v>15</v>
      </c>
      <c r="I21" s="34">
        <f t="shared" si="0"/>
        <v>16</v>
      </c>
      <c r="J21" s="34">
        <f t="shared" si="0"/>
        <v>17</v>
      </c>
      <c r="K21" s="34">
        <f t="shared" si="0"/>
        <v>18</v>
      </c>
      <c r="L21" s="34">
        <f t="shared" si="0"/>
        <v>1</v>
      </c>
      <c r="M21" s="34">
        <f t="shared" si="0"/>
        <v>2</v>
      </c>
      <c r="N21" s="34">
        <f t="shared" si="0"/>
        <v>3</v>
      </c>
      <c r="O21" s="34">
        <f t="shared" si="0"/>
        <v>4</v>
      </c>
      <c r="P21" s="34">
        <f t="shared" si="0"/>
        <v>5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/>
      <c r="AI21" s="22">
        <f>L17</f>
        <v>10</v>
      </c>
      <c r="AJ21" s="22">
        <f>L18</f>
        <v>5</v>
      </c>
      <c r="AK21" s="22">
        <f>L19</f>
        <v>9</v>
      </c>
      <c r="AL21" s="22">
        <f>L21</f>
        <v>1</v>
      </c>
      <c r="AM21" s="22">
        <f>L22</f>
        <v>14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7</v>
      </c>
      <c r="E22" s="34">
        <f t="shared" si="1"/>
        <v>2</v>
      </c>
      <c r="F22" s="34">
        <f t="shared" si="1"/>
        <v>18</v>
      </c>
      <c r="G22" s="34">
        <f t="shared" si="1"/>
        <v>6</v>
      </c>
      <c r="H22" s="34">
        <f t="shared" si="1"/>
        <v>17</v>
      </c>
      <c r="I22" s="34">
        <f t="shared" si="1"/>
        <v>5</v>
      </c>
      <c r="J22" s="34">
        <f t="shared" si="1"/>
        <v>13</v>
      </c>
      <c r="K22" s="34">
        <f t="shared" si="1"/>
        <v>15</v>
      </c>
      <c r="L22" s="34">
        <f t="shared" si="1"/>
        <v>14</v>
      </c>
      <c r="M22" s="34">
        <f t="shared" si="1"/>
        <v>11</v>
      </c>
      <c r="N22" s="34">
        <f t="shared" si="1"/>
        <v>16</v>
      </c>
      <c r="O22" s="34">
        <f t="shared" si="1"/>
        <v>3</v>
      </c>
      <c r="P22" s="34">
        <f t="shared" si="1"/>
        <v>1</v>
      </c>
      <c r="Q22" s="34">
        <f t="shared" si="1"/>
        <v>12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16</v>
      </c>
      <c r="E23" s="34">
        <f t="shared" si="2"/>
        <v>13</v>
      </c>
      <c r="F23" s="34">
        <f t="shared" si="2"/>
        <v>1</v>
      </c>
      <c r="G23" s="34">
        <f t="shared" si="2"/>
        <v>15</v>
      </c>
      <c r="H23" s="34">
        <f t="shared" si="2"/>
        <v>3</v>
      </c>
      <c r="I23" s="34">
        <f t="shared" si="2"/>
        <v>2</v>
      </c>
      <c r="J23" s="34">
        <f t="shared" si="2"/>
        <v>4</v>
      </c>
      <c r="K23" s="34">
        <f t="shared" si="2"/>
        <v>17</v>
      </c>
      <c r="L23" s="34">
        <f t="shared" si="2"/>
        <v>18</v>
      </c>
      <c r="M23" s="34">
        <f t="shared" si="2"/>
        <v>6</v>
      </c>
      <c r="N23" s="34">
        <f t="shared" si="2"/>
        <v>5</v>
      </c>
      <c r="O23" s="34">
        <f t="shared" si="2"/>
        <v>11</v>
      </c>
      <c r="P23" s="34">
        <f t="shared" si="2"/>
        <v>12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11</v>
      </c>
      <c r="AJ23" s="22">
        <f>M18</f>
        <v>2</v>
      </c>
      <c r="AK23" s="22">
        <f>M19</f>
        <v>15</v>
      </c>
      <c r="AL23" s="22">
        <f>M21</f>
        <v>2</v>
      </c>
      <c r="AM23" s="22">
        <f>M22</f>
        <v>11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12</v>
      </c>
      <c r="AJ24" s="22">
        <f>N18</f>
        <v>7</v>
      </c>
      <c r="AK24" s="22">
        <f>N19</f>
        <v>14</v>
      </c>
      <c r="AL24" s="22">
        <f>N21</f>
        <v>3</v>
      </c>
      <c r="AM24" s="22">
        <f>N22</f>
        <v>16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13</v>
      </c>
      <c r="AJ25" s="22">
        <f>O18</f>
        <v>12</v>
      </c>
      <c r="AK25" s="22">
        <f>O19</f>
        <v>2</v>
      </c>
      <c r="AL25" s="22">
        <f>O21</f>
        <v>4</v>
      </c>
      <c r="AM25" s="22">
        <f>O22</f>
        <v>3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39">
        <v>8</v>
      </c>
      <c r="D26" s="139">
        <v>14</v>
      </c>
      <c r="E26" s="139">
        <v>9</v>
      </c>
      <c r="F26" s="139">
        <v>4</v>
      </c>
      <c r="G26" s="139">
        <v>2</v>
      </c>
      <c r="H26" s="139">
        <v>6</v>
      </c>
      <c r="I26" s="139">
        <v>5</v>
      </c>
      <c r="J26" s="139">
        <v>11</v>
      </c>
      <c r="K26" s="139">
        <v>15</v>
      </c>
      <c r="L26" s="139">
        <v>3</v>
      </c>
      <c r="M26" s="139">
        <v>7</v>
      </c>
      <c r="N26" s="139">
        <v>13</v>
      </c>
      <c r="O26" s="139">
        <v>1</v>
      </c>
      <c r="P26" s="139">
        <v>16</v>
      </c>
      <c r="Q26" s="139">
        <v>10</v>
      </c>
      <c r="R26" s="137">
        <v>12</v>
      </c>
      <c r="S26" s="137">
        <v>17</v>
      </c>
      <c r="T26" s="137">
        <v>18</v>
      </c>
      <c r="U26" s="137">
        <v>19</v>
      </c>
      <c r="V26" s="137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10</v>
      </c>
      <c r="AK26" s="22">
        <f>P19</f>
        <v>3</v>
      </c>
      <c r="AL26" s="22">
        <f>P21</f>
        <v>5</v>
      </c>
      <c r="AM26" s="22">
        <f>P22</f>
        <v>1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39">
        <v>8</v>
      </c>
      <c r="D27" s="139">
        <v>2</v>
      </c>
      <c r="E27" s="139">
        <v>9</v>
      </c>
      <c r="F27" s="139">
        <v>11</v>
      </c>
      <c r="G27" s="139">
        <v>1</v>
      </c>
      <c r="H27" s="139">
        <v>7</v>
      </c>
      <c r="I27" s="139">
        <v>14</v>
      </c>
      <c r="J27" s="139">
        <v>5</v>
      </c>
      <c r="K27" s="139">
        <v>10</v>
      </c>
      <c r="L27" s="139">
        <v>6</v>
      </c>
      <c r="M27" s="139">
        <v>16</v>
      </c>
      <c r="N27" s="139">
        <v>4</v>
      </c>
      <c r="O27" s="139">
        <v>15</v>
      </c>
      <c r="P27" s="139">
        <v>13</v>
      </c>
      <c r="Q27" s="139">
        <v>12</v>
      </c>
      <c r="R27" s="137">
        <v>3</v>
      </c>
      <c r="S27" s="139">
        <v>17</v>
      </c>
      <c r="T27" s="139">
        <v>18</v>
      </c>
      <c r="U27" s="139">
        <v>19</v>
      </c>
      <c r="V27" s="139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3</v>
      </c>
      <c r="AK27" s="22">
        <f>Q19</f>
        <v>1</v>
      </c>
      <c r="AL27" s="22">
        <f>Q21</f>
        <v>6</v>
      </c>
      <c r="AM27" s="22">
        <f>Q22</f>
        <v>12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37">
        <v>14</v>
      </c>
      <c r="D28" s="137">
        <v>6</v>
      </c>
      <c r="E28" s="137">
        <v>9</v>
      </c>
      <c r="F28" s="137">
        <v>3</v>
      </c>
      <c r="G28" s="137">
        <v>8</v>
      </c>
      <c r="H28" s="137">
        <v>5</v>
      </c>
      <c r="I28" s="137">
        <v>15</v>
      </c>
      <c r="J28" s="137">
        <v>7</v>
      </c>
      <c r="K28" s="137">
        <v>4</v>
      </c>
      <c r="L28" s="137">
        <v>2</v>
      </c>
      <c r="M28" s="137">
        <v>11</v>
      </c>
      <c r="N28" s="137">
        <v>13</v>
      </c>
      <c r="O28" s="137">
        <v>1</v>
      </c>
      <c r="P28" s="137">
        <v>16</v>
      </c>
      <c r="Q28" s="137">
        <v>10</v>
      </c>
      <c r="R28" s="137">
        <v>12</v>
      </c>
      <c r="S28" s="139">
        <v>17</v>
      </c>
      <c r="T28" s="139">
        <v>18</v>
      </c>
      <c r="U28" s="139">
        <v>19</v>
      </c>
      <c r="V28" s="139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37">
        <v>8</v>
      </c>
      <c r="D29" s="137">
        <v>11</v>
      </c>
      <c r="E29" s="137">
        <v>15</v>
      </c>
      <c r="F29" s="137">
        <v>2</v>
      </c>
      <c r="G29" s="137">
        <v>16</v>
      </c>
      <c r="H29" s="137">
        <v>9</v>
      </c>
      <c r="I29" s="137">
        <v>6</v>
      </c>
      <c r="J29" s="137">
        <v>7</v>
      </c>
      <c r="K29" s="136"/>
      <c r="L29" s="136"/>
      <c r="M29" s="136"/>
      <c r="N29" s="136"/>
      <c r="O29" s="136"/>
      <c r="P29" s="136"/>
      <c r="Q29" s="137"/>
      <c r="R29" s="137"/>
      <c r="S29" s="139">
        <v>17</v>
      </c>
      <c r="T29" s="139">
        <v>18</v>
      </c>
      <c r="U29" s="139">
        <v>19</v>
      </c>
      <c r="V29" s="139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39">
        <v>4</v>
      </c>
      <c r="D30" s="139">
        <v>8</v>
      </c>
      <c r="E30" s="139">
        <v>14</v>
      </c>
      <c r="F30" s="139">
        <v>2</v>
      </c>
      <c r="G30" s="139">
        <v>6</v>
      </c>
      <c r="H30" s="139">
        <v>9</v>
      </c>
      <c r="I30" s="139">
        <v>5</v>
      </c>
      <c r="J30" s="139">
        <v>3</v>
      </c>
      <c r="K30" s="139">
        <v>11</v>
      </c>
      <c r="L30" s="139">
        <v>15</v>
      </c>
      <c r="M30" s="139">
        <v>7</v>
      </c>
      <c r="N30" s="139">
        <v>13</v>
      </c>
      <c r="O30" s="139">
        <v>1</v>
      </c>
      <c r="P30" s="139">
        <v>15</v>
      </c>
      <c r="Q30" s="139">
        <v>13</v>
      </c>
      <c r="R30" s="137">
        <v>10</v>
      </c>
      <c r="S30" s="139">
        <v>17</v>
      </c>
      <c r="T30" s="139">
        <v>18</v>
      </c>
      <c r="U30" s="139">
        <v>19</v>
      </c>
      <c r="V30" s="139">
        <v>20</v>
      </c>
      <c r="W30" s="29">
        <f t="shared" ref="W30:W32" si="3"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39">
        <v>8</v>
      </c>
      <c r="D31" s="139">
        <v>6</v>
      </c>
      <c r="E31" s="139">
        <v>9</v>
      </c>
      <c r="F31" s="139">
        <v>4</v>
      </c>
      <c r="G31" s="139">
        <v>14</v>
      </c>
      <c r="H31" s="139">
        <v>3</v>
      </c>
      <c r="I31" s="139">
        <v>13</v>
      </c>
      <c r="J31" s="139">
        <v>2</v>
      </c>
      <c r="K31" s="139">
        <v>11</v>
      </c>
      <c r="L31" s="139">
        <v>1</v>
      </c>
      <c r="M31" s="139">
        <v>7</v>
      </c>
      <c r="N31" s="139">
        <v>5</v>
      </c>
      <c r="O31" s="139">
        <v>10</v>
      </c>
      <c r="P31" s="139">
        <v>16</v>
      </c>
      <c r="Q31" s="139">
        <v>15</v>
      </c>
      <c r="R31" s="137">
        <v>12</v>
      </c>
      <c r="S31" s="139">
        <v>17</v>
      </c>
      <c r="T31" s="139">
        <v>18</v>
      </c>
      <c r="U31" s="139">
        <v>19</v>
      </c>
      <c r="V31" s="139">
        <v>20</v>
      </c>
      <c r="W31" s="91">
        <f t="shared" si="3"/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39">
        <v>2</v>
      </c>
      <c r="D32" s="139">
        <v>1</v>
      </c>
      <c r="E32" s="139">
        <v>4</v>
      </c>
      <c r="F32" s="139">
        <v>6</v>
      </c>
      <c r="G32" s="139">
        <v>9</v>
      </c>
      <c r="H32" s="139">
        <v>13</v>
      </c>
      <c r="I32" s="139">
        <v>14</v>
      </c>
      <c r="J32" s="139">
        <v>8</v>
      </c>
      <c r="K32" s="139">
        <v>11</v>
      </c>
      <c r="L32" s="139">
        <v>7</v>
      </c>
      <c r="M32" s="139">
        <v>5</v>
      </c>
      <c r="N32" s="139">
        <v>10</v>
      </c>
      <c r="O32" s="139">
        <v>16</v>
      </c>
      <c r="P32" s="139">
        <v>15</v>
      </c>
      <c r="Q32" s="139">
        <v>12</v>
      </c>
      <c r="R32" s="139">
        <v>3</v>
      </c>
      <c r="S32" s="139">
        <v>17</v>
      </c>
      <c r="T32" s="139">
        <v>18</v>
      </c>
      <c r="U32" s="139">
        <v>19</v>
      </c>
      <c r="V32" s="139">
        <v>20</v>
      </c>
      <c r="W32" s="29">
        <f t="shared" si="3"/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9">
        <v>8</v>
      </c>
      <c r="D33" s="139">
        <v>6</v>
      </c>
      <c r="E33" s="139">
        <v>2</v>
      </c>
      <c r="F33" s="139">
        <v>15</v>
      </c>
      <c r="G33" s="139">
        <v>13</v>
      </c>
      <c r="H33" s="139">
        <v>3</v>
      </c>
      <c r="I33" s="139">
        <v>9</v>
      </c>
      <c r="J33" s="139">
        <v>1</v>
      </c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9">
        <v>6</v>
      </c>
      <c r="D34" s="139">
        <v>15</v>
      </c>
      <c r="E34" s="139">
        <v>4</v>
      </c>
      <c r="F34" s="139">
        <v>9</v>
      </c>
      <c r="G34" s="139">
        <v>2</v>
      </c>
      <c r="H34" s="139">
        <v>8</v>
      </c>
      <c r="I34" s="139">
        <v>13</v>
      </c>
      <c r="J34" s="139">
        <v>5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Y34" s="151" t="s">
        <v>273</v>
      </c>
      <c r="Z34" s="152"/>
      <c r="AA34" s="15">
        <v>1</v>
      </c>
      <c r="AC34" s="31" t="s">
        <v>274</v>
      </c>
      <c r="AD34" s="15">
        <v>2</v>
      </c>
      <c r="AF34" s="168" t="s">
        <v>391</v>
      </c>
      <c r="AG34" s="169"/>
      <c r="AH34" s="169"/>
    </row>
    <row r="35" spans="1:36" ht="15" customHeight="1" x14ac:dyDescent="0.35">
      <c r="A35" s="52">
        <v>31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AF35" s="170" t="s">
        <v>390</v>
      </c>
      <c r="AG35" s="171"/>
      <c r="AH35" s="171"/>
    </row>
    <row r="36" spans="1:36" ht="15" customHeight="1" thickBot="1" x14ac:dyDescent="0.3">
      <c r="B36" s="41" t="s">
        <v>387</v>
      </c>
      <c r="C36" s="34">
        <f>C84</f>
        <v>8</v>
      </c>
      <c r="D36" s="34">
        <f t="shared" ref="D36:V36" si="4">D84</f>
        <v>14</v>
      </c>
      <c r="E36" s="34">
        <f t="shared" si="4"/>
        <v>9</v>
      </c>
      <c r="F36" s="34">
        <f t="shared" si="4"/>
        <v>4</v>
      </c>
      <c r="G36" s="34">
        <f t="shared" si="4"/>
        <v>2</v>
      </c>
      <c r="H36" s="34">
        <f t="shared" si="4"/>
        <v>6</v>
      </c>
      <c r="I36" s="34">
        <f t="shared" si="4"/>
        <v>5</v>
      </c>
      <c r="J36" s="34">
        <f t="shared" si="4"/>
        <v>11</v>
      </c>
      <c r="K36" s="34">
        <f t="shared" si="4"/>
        <v>15</v>
      </c>
      <c r="L36" s="34">
        <f t="shared" si="4"/>
        <v>3</v>
      </c>
      <c r="M36" s="34">
        <f t="shared" si="4"/>
        <v>7</v>
      </c>
      <c r="N36" s="34">
        <f t="shared" si="4"/>
        <v>13</v>
      </c>
      <c r="O36" s="34">
        <f t="shared" si="4"/>
        <v>1</v>
      </c>
      <c r="P36" s="34">
        <f t="shared" si="4"/>
        <v>16</v>
      </c>
      <c r="Q36" s="34">
        <f t="shared" si="4"/>
        <v>10</v>
      </c>
      <c r="R36" s="34">
        <f t="shared" si="4"/>
        <v>12</v>
      </c>
      <c r="S36" s="34">
        <f t="shared" si="4"/>
        <v>17</v>
      </c>
      <c r="T36" s="34">
        <f t="shared" si="4"/>
        <v>18</v>
      </c>
      <c r="U36" s="34">
        <f t="shared" si="4"/>
        <v>19</v>
      </c>
      <c r="V36" s="34">
        <f t="shared" si="4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35"/>
    </row>
    <row r="38" spans="1:36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6</v>
      </c>
      <c r="E38" s="15">
        <v>4</v>
      </c>
      <c r="F38" s="15">
        <v>2</v>
      </c>
      <c r="G38" s="15">
        <v>5</v>
      </c>
      <c r="H38" s="15">
        <v>9</v>
      </c>
      <c r="I38" s="15">
        <v>15</v>
      </c>
      <c r="J38" s="15">
        <v>13</v>
      </c>
      <c r="K38" s="119"/>
      <c r="L38" s="21"/>
      <c r="N38" s="61" t="s">
        <v>166</v>
      </c>
      <c r="O38" s="61" t="s">
        <v>121</v>
      </c>
      <c r="P38" s="61" t="s">
        <v>122</v>
      </c>
      <c r="Q38" s="153" t="s">
        <v>28</v>
      </c>
      <c r="R38" s="154"/>
      <c r="S38" s="154"/>
      <c r="T38" s="154"/>
      <c r="U38" s="155"/>
      <c r="V38" s="30" t="s">
        <v>121</v>
      </c>
      <c r="W38" s="30" t="s">
        <v>122</v>
      </c>
      <c r="X38" s="31" t="s">
        <v>167</v>
      </c>
      <c r="Y38" s="31" t="s">
        <v>126</v>
      </c>
      <c r="Z38" s="12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8</v>
      </c>
      <c r="E39" s="15">
        <v>6</v>
      </c>
      <c r="F39" s="15">
        <v>3</v>
      </c>
      <c r="G39" s="15">
        <v>15</v>
      </c>
      <c r="H39" s="15">
        <v>1</v>
      </c>
      <c r="I39" s="15">
        <v>13</v>
      </c>
      <c r="J39" s="15">
        <v>14</v>
      </c>
      <c r="K39" s="119"/>
      <c r="L39" s="21"/>
      <c r="M39" s="61" t="s">
        <v>144</v>
      </c>
      <c r="N39" s="139">
        <v>179710</v>
      </c>
      <c r="O39" s="15">
        <v>25</v>
      </c>
      <c r="P39" s="139">
        <v>13</v>
      </c>
      <c r="Q39" s="134"/>
      <c r="R39" s="134"/>
      <c r="S39" s="139"/>
      <c r="T39" s="66"/>
      <c r="U39" s="66">
        <v>1</v>
      </c>
      <c r="V39" s="31">
        <f t="shared" ref="V39:V54" si="5">IF(S39&lt;&gt;"",S39,999)</f>
        <v>999</v>
      </c>
      <c r="W39" s="31">
        <f t="shared" ref="W39:W58" si="6"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7">S39-Y39</f>
        <v>-1</v>
      </c>
      <c r="AA39" s="31">
        <f t="shared" ref="AA39:AA58" si="8">P39-Y39</f>
        <v>12</v>
      </c>
      <c r="AB39" s="31">
        <f>Z39+AA39</f>
        <v>11</v>
      </c>
      <c r="AC39" s="31" t="str">
        <f>IF(Z39&gt;=0,"POSITIF","NEGATIF")</f>
        <v>NEGATIF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9">ABS(Z39)</f>
        <v>1</v>
      </c>
      <c r="AG39" s="31">
        <f t="shared" ref="AG39:AG58" si="10">ABS(AA39)</f>
        <v>12</v>
      </c>
      <c r="AH39" s="31">
        <f t="shared" ref="AH39:AH58" si="11">ABS(AB39)</f>
        <v>11</v>
      </c>
      <c r="AI39" s="31">
        <f>V39-W39</f>
        <v>986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2</v>
      </c>
      <c r="E40" s="15">
        <v>8</v>
      </c>
      <c r="F40" s="15">
        <v>6</v>
      </c>
      <c r="G40" s="15">
        <v>9</v>
      </c>
      <c r="H40" s="15">
        <v>4</v>
      </c>
      <c r="I40" s="15">
        <v>1</v>
      </c>
      <c r="J40" s="15">
        <v>3</v>
      </c>
      <c r="K40" s="119"/>
      <c r="L40" s="21"/>
      <c r="M40" s="61" t="s">
        <v>145</v>
      </c>
      <c r="N40" s="15">
        <v>197990</v>
      </c>
      <c r="O40" s="15">
        <v>8</v>
      </c>
      <c r="P40" s="139">
        <v>5</v>
      </c>
      <c r="Q40" s="15"/>
      <c r="R40" s="15"/>
      <c r="S40" s="139"/>
      <c r="T40" s="15"/>
      <c r="U40" s="15">
        <v>2</v>
      </c>
      <c r="V40" s="31">
        <f t="shared" si="5"/>
        <v>999</v>
      </c>
      <c r="W40" s="31">
        <f t="shared" si="6"/>
        <v>5</v>
      </c>
      <c r="X40" s="31">
        <f t="shared" ref="X40:X57" si="12">SUM(Q40:U40)</f>
        <v>2</v>
      </c>
      <c r="Y40" s="31">
        <f t="shared" ref="Y40:Y58" si="13">IF(X40=0,-999,X40)</f>
        <v>2</v>
      </c>
      <c r="Z40" s="31">
        <f t="shared" si="7"/>
        <v>-2</v>
      </c>
      <c r="AA40" s="31">
        <f t="shared" si="8"/>
        <v>3</v>
      </c>
      <c r="AB40" s="31">
        <f t="shared" ref="AB40:AB58" si="14">Z40+AA40</f>
        <v>1</v>
      </c>
      <c r="AC40" s="31" t="str">
        <f t="shared" ref="AC40:AE58" si="15">IF(Z40&gt;=0,"POSITIF","NEGATIF")</f>
        <v>NEGATIF</v>
      </c>
      <c r="AD40" s="31" t="str">
        <f t="shared" si="15"/>
        <v>POSITIF</v>
      </c>
      <c r="AE40" s="31" t="str">
        <f t="shared" si="15"/>
        <v>POSITIF</v>
      </c>
      <c r="AF40" s="31">
        <f t="shared" si="9"/>
        <v>2</v>
      </c>
      <c r="AG40" s="31">
        <f t="shared" si="10"/>
        <v>3</v>
      </c>
      <c r="AH40" s="31">
        <f t="shared" si="11"/>
        <v>1</v>
      </c>
      <c r="AI40" s="31">
        <f t="shared" ref="AI40:AI58" si="16">V40-W40</f>
        <v>994</v>
      </c>
      <c r="AJ40" s="31" t="str">
        <f t="shared" ref="AJ40:AJ58" si="17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2</v>
      </c>
      <c r="E41" s="15">
        <v>5</v>
      </c>
      <c r="F41" s="15">
        <v>4</v>
      </c>
      <c r="G41" s="15">
        <v>15</v>
      </c>
      <c r="H41" s="15">
        <v>8</v>
      </c>
      <c r="I41" s="15">
        <v>13</v>
      </c>
      <c r="J41" s="15">
        <v>3</v>
      </c>
      <c r="K41" s="119"/>
      <c r="L41" s="21"/>
      <c r="M41" s="61" t="s">
        <v>146</v>
      </c>
      <c r="N41" s="15">
        <v>57930</v>
      </c>
      <c r="O41" s="15">
        <v>14</v>
      </c>
      <c r="P41" s="139">
        <v>10</v>
      </c>
      <c r="Q41" s="15"/>
      <c r="R41" s="15"/>
      <c r="S41" s="139"/>
      <c r="T41" s="15"/>
      <c r="U41" s="66">
        <v>3</v>
      </c>
      <c r="V41" s="31">
        <f t="shared" si="5"/>
        <v>999</v>
      </c>
      <c r="W41" s="31">
        <f t="shared" si="6"/>
        <v>10</v>
      </c>
      <c r="X41" s="31">
        <f t="shared" si="12"/>
        <v>3</v>
      </c>
      <c r="Y41" s="31">
        <f t="shared" si="13"/>
        <v>3</v>
      </c>
      <c r="Z41" s="31">
        <f t="shared" si="7"/>
        <v>-3</v>
      </c>
      <c r="AA41" s="31">
        <f t="shared" si="8"/>
        <v>7</v>
      </c>
      <c r="AB41" s="31">
        <f t="shared" si="14"/>
        <v>4</v>
      </c>
      <c r="AC41" s="31" t="str">
        <f t="shared" si="15"/>
        <v>NEGATIF</v>
      </c>
      <c r="AD41" s="31" t="str">
        <f t="shared" si="15"/>
        <v>POSITIF</v>
      </c>
      <c r="AE41" s="31" t="str">
        <f t="shared" si="15"/>
        <v>POSITIF</v>
      </c>
      <c r="AF41" s="31">
        <f t="shared" si="9"/>
        <v>3</v>
      </c>
      <c r="AG41" s="31">
        <f t="shared" si="10"/>
        <v>7</v>
      </c>
      <c r="AH41" s="31">
        <f t="shared" si="11"/>
        <v>4</v>
      </c>
      <c r="AI41" s="31">
        <f t="shared" si="16"/>
        <v>989</v>
      </c>
      <c r="AJ41" s="31" t="str">
        <f t="shared" si="17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9</v>
      </c>
      <c r="E42" s="15">
        <v>6</v>
      </c>
      <c r="F42" s="15">
        <v>15</v>
      </c>
      <c r="G42" s="15">
        <v>2</v>
      </c>
      <c r="H42" s="15">
        <v>14</v>
      </c>
      <c r="I42" s="15">
        <v>5</v>
      </c>
      <c r="J42" s="15">
        <v>10</v>
      </c>
      <c r="K42" s="119"/>
      <c r="L42" s="21"/>
      <c r="M42" s="61" t="s">
        <v>147</v>
      </c>
      <c r="N42" s="139">
        <v>189930</v>
      </c>
      <c r="O42" s="15">
        <v>13</v>
      </c>
      <c r="P42" s="139">
        <v>4</v>
      </c>
      <c r="Q42" s="15"/>
      <c r="R42" s="15"/>
      <c r="S42" s="139"/>
      <c r="T42" s="15"/>
      <c r="U42" s="15">
        <v>4</v>
      </c>
      <c r="V42" s="31">
        <f t="shared" si="5"/>
        <v>999</v>
      </c>
      <c r="W42" s="31">
        <f t="shared" si="6"/>
        <v>4</v>
      </c>
      <c r="X42" s="31">
        <f t="shared" si="12"/>
        <v>4</v>
      </c>
      <c r="Y42" s="31">
        <f t="shared" si="13"/>
        <v>4</v>
      </c>
      <c r="Z42" s="31">
        <f t="shared" si="7"/>
        <v>-4</v>
      </c>
      <c r="AA42" s="31">
        <f t="shared" si="8"/>
        <v>0</v>
      </c>
      <c r="AB42" s="31">
        <f t="shared" si="14"/>
        <v>-4</v>
      </c>
      <c r="AC42" s="31" t="str">
        <f t="shared" si="15"/>
        <v>NEGATIF</v>
      </c>
      <c r="AD42" s="31" t="str">
        <f t="shared" si="15"/>
        <v>POSITIF</v>
      </c>
      <c r="AE42" s="31" t="str">
        <f t="shared" si="15"/>
        <v>NEGATIF</v>
      </c>
      <c r="AF42" s="31">
        <f t="shared" si="9"/>
        <v>4</v>
      </c>
      <c r="AG42" s="31">
        <f t="shared" si="10"/>
        <v>0</v>
      </c>
      <c r="AH42" s="31">
        <f t="shared" si="11"/>
        <v>4</v>
      </c>
      <c r="AI42" s="31">
        <f t="shared" si="16"/>
        <v>995</v>
      </c>
      <c r="AJ42" s="31" t="str">
        <f t="shared" si="17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15</v>
      </c>
      <c r="E43" s="15">
        <v>2</v>
      </c>
      <c r="F43" s="15">
        <v>5</v>
      </c>
      <c r="G43" s="15">
        <v>4</v>
      </c>
      <c r="H43" s="15">
        <v>9</v>
      </c>
      <c r="I43" s="15">
        <v>3</v>
      </c>
      <c r="J43" s="15">
        <v>8</v>
      </c>
      <c r="K43" s="119"/>
      <c r="L43" s="21"/>
      <c r="M43" s="61" t="s">
        <v>148</v>
      </c>
      <c r="N43" s="15">
        <v>130140</v>
      </c>
      <c r="O43" s="15">
        <v>8</v>
      </c>
      <c r="P43" s="139">
        <v>7</v>
      </c>
      <c r="Q43" s="15"/>
      <c r="R43" s="15"/>
      <c r="S43" s="139"/>
      <c r="T43" s="15"/>
      <c r="U43" s="66">
        <v>5</v>
      </c>
      <c r="V43" s="31">
        <f t="shared" si="5"/>
        <v>999</v>
      </c>
      <c r="W43" s="31">
        <f t="shared" si="6"/>
        <v>7</v>
      </c>
      <c r="X43" s="31">
        <f t="shared" si="12"/>
        <v>5</v>
      </c>
      <c r="Y43" s="31">
        <f t="shared" si="13"/>
        <v>5</v>
      </c>
      <c r="Z43" s="31">
        <f t="shared" si="7"/>
        <v>-5</v>
      </c>
      <c r="AA43" s="31">
        <f t="shared" si="8"/>
        <v>2</v>
      </c>
      <c r="AB43" s="31">
        <f t="shared" si="14"/>
        <v>-3</v>
      </c>
      <c r="AC43" s="31" t="str">
        <f t="shared" si="15"/>
        <v>NEGATIF</v>
      </c>
      <c r="AD43" s="31" t="str">
        <f t="shared" si="15"/>
        <v>POSITIF</v>
      </c>
      <c r="AE43" s="31" t="str">
        <f t="shared" si="15"/>
        <v>NEGATIF</v>
      </c>
      <c r="AF43" s="31">
        <f t="shared" si="9"/>
        <v>5</v>
      </c>
      <c r="AG43" s="31">
        <f t="shared" si="10"/>
        <v>2</v>
      </c>
      <c r="AH43" s="31">
        <f t="shared" si="11"/>
        <v>3</v>
      </c>
      <c r="AI43" s="31">
        <f t="shared" si="16"/>
        <v>992</v>
      </c>
      <c r="AJ43" s="31" t="str">
        <f t="shared" si="17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4</v>
      </c>
      <c r="E44" s="15">
        <v>2</v>
      </c>
      <c r="F44" s="15">
        <v>5</v>
      </c>
      <c r="G44" s="15">
        <v>9</v>
      </c>
      <c r="H44" s="15">
        <v>15</v>
      </c>
      <c r="I44" s="15">
        <v>1</v>
      </c>
      <c r="J44" s="15">
        <v>13</v>
      </c>
      <c r="K44" s="119"/>
      <c r="L44" s="21"/>
      <c r="M44" s="61" t="s">
        <v>149</v>
      </c>
      <c r="N44" s="15">
        <v>67360</v>
      </c>
      <c r="O44" s="15">
        <v>15</v>
      </c>
      <c r="P44" s="139">
        <v>6</v>
      </c>
      <c r="Q44" s="15"/>
      <c r="R44" s="15"/>
      <c r="S44" s="139"/>
      <c r="T44" s="15"/>
      <c r="U44" s="15">
        <v>6</v>
      </c>
      <c r="V44" s="31">
        <f t="shared" si="5"/>
        <v>999</v>
      </c>
      <c r="W44" s="31">
        <f t="shared" si="6"/>
        <v>6</v>
      </c>
      <c r="X44" s="31">
        <f t="shared" si="12"/>
        <v>6</v>
      </c>
      <c r="Y44" s="31">
        <f t="shared" si="13"/>
        <v>6</v>
      </c>
      <c r="Z44" s="31">
        <f t="shared" si="7"/>
        <v>-6</v>
      </c>
      <c r="AA44" s="31">
        <f t="shared" si="8"/>
        <v>0</v>
      </c>
      <c r="AB44" s="31">
        <f t="shared" si="14"/>
        <v>-6</v>
      </c>
      <c r="AC44" s="31" t="str">
        <f t="shared" si="15"/>
        <v>NEGATIF</v>
      </c>
      <c r="AD44" s="31" t="str">
        <f t="shared" si="15"/>
        <v>POSITIF</v>
      </c>
      <c r="AE44" s="31" t="str">
        <f t="shared" si="15"/>
        <v>NEGATIF</v>
      </c>
      <c r="AF44" s="31">
        <f t="shared" si="9"/>
        <v>6</v>
      </c>
      <c r="AG44" s="31">
        <f t="shared" si="10"/>
        <v>0</v>
      </c>
      <c r="AH44" s="31">
        <f t="shared" si="11"/>
        <v>6</v>
      </c>
      <c r="AI44" s="31">
        <f t="shared" si="16"/>
        <v>993</v>
      </c>
      <c r="AJ44" s="31" t="str">
        <f t="shared" si="17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9</v>
      </c>
      <c r="E45" s="15">
        <v>15</v>
      </c>
      <c r="F45" s="15">
        <v>13</v>
      </c>
      <c r="G45" s="15">
        <v>6</v>
      </c>
      <c r="H45" s="15">
        <v>4</v>
      </c>
      <c r="I45" s="15">
        <v>2</v>
      </c>
      <c r="J45" s="15">
        <v>5</v>
      </c>
      <c r="K45" s="119"/>
      <c r="L45" s="21" t="s">
        <v>272</v>
      </c>
      <c r="M45" s="61" t="s">
        <v>150</v>
      </c>
      <c r="N45" s="139">
        <v>95925</v>
      </c>
      <c r="O45" s="15">
        <v>16</v>
      </c>
      <c r="P45" s="139">
        <v>11</v>
      </c>
      <c r="Q45" s="15"/>
      <c r="R45" s="15"/>
      <c r="S45" s="139"/>
      <c r="T45" s="15"/>
      <c r="U45" s="66">
        <v>7</v>
      </c>
      <c r="V45" s="31">
        <f t="shared" si="5"/>
        <v>999</v>
      </c>
      <c r="W45" s="31">
        <f t="shared" si="6"/>
        <v>11</v>
      </c>
      <c r="X45" s="31">
        <f t="shared" si="12"/>
        <v>7</v>
      </c>
      <c r="Y45" s="31">
        <f t="shared" si="13"/>
        <v>7</v>
      </c>
      <c r="Z45" s="31">
        <f t="shared" si="7"/>
        <v>-7</v>
      </c>
      <c r="AA45" s="31">
        <f t="shared" si="8"/>
        <v>4</v>
      </c>
      <c r="AB45" s="31">
        <f t="shared" si="14"/>
        <v>-3</v>
      </c>
      <c r="AC45" s="31" t="str">
        <f t="shared" si="15"/>
        <v>NEGATIF</v>
      </c>
      <c r="AD45" s="31" t="str">
        <f t="shared" si="15"/>
        <v>POSITIF</v>
      </c>
      <c r="AE45" s="31" t="str">
        <f t="shared" si="15"/>
        <v>NEGATIF</v>
      </c>
      <c r="AF45" s="31">
        <f t="shared" si="9"/>
        <v>7</v>
      </c>
      <c r="AG45" s="31">
        <f t="shared" si="10"/>
        <v>4</v>
      </c>
      <c r="AH45" s="31">
        <f t="shared" si="11"/>
        <v>3</v>
      </c>
      <c r="AI45" s="31">
        <f t="shared" si="16"/>
        <v>988</v>
      </c>
      <c r="AJ45" s="31" t="str">
        <f t="shared" si="17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9</v>
      </c>
      <c r="E46" s="15">
        <v>15</v>
      </c>
      <c r="F46" s="15">
        <v>2</v>
      </c>
      <c r="G46" s="15">
        <v>5</v>
      </c>
      <c r="H46" s="15">
        <v>13</v>
      </c>
      <c r="I46" s="15">
        <v>6</v>
      </c>
      <c r="J46" s="15">
        <v>14</v>
      </c>
      <c r="K46" s="119"/>
      <c r="M46" s="61" t="s">
        <v>151</v>
      </c>
      <c r="N46" s="15">
        <v>25400</v>
      </c>
      <c r="O46" s="15">
        <v>10</v>
      </c>
      <c r="P46" s="139">
        <v>1</v>
      </c>
      <c r="Q46" s="15"/>
      <c r="R46" s="15"/>
      <c r="S46" s="139"/>
      <c r="T46" s="15"/>
      <c r="U46" s="15">
        <v>8</v>
      </c>
      <c r="V46" s="31">
        <f t="shared" si="5"/>
        <v>999</v>
      </c>
      <c r="W46" s="31">
        <f t="shared" si="6"/>
        <v>1</v>
      </c>
      <c r="X46" s="31">
        <f t="shared" si="12"/>
        <v>8</v>
      </c>
      <c r="Y46" s="31">
        <f t="shared" si="13"/>
        <v>8</v>
      </c>
      <c r="Z46" s="31">
        <f t="shared" si="7"/>
        <v>-8</v>
      </c>
      <c r="AA46" s="31">
        <f t="shared" si="8"/>
        <v>-7</v>
      </c>
      <c r="AB46" s="31">
        <f t="shared" si="14"/>
        <v>-15</v>
      </c>
      <c r="AC46" s="31" t="str">
        <f t="shared" si="15"/>
        <v>NEGATIF</v>
      </c>
      <c r="AD46" s="31" t="str">
        <f t="shared" si="15"/>
        <v>NEGATIF</v>
      </c>
      <c r="AE46" s="31" t="str">
        <f t="shared" si="15"/>
        <v>NEGATIF</v>
      </c>
      <c r="AF46" s="31">
        <f t="shared" si="9"/>
        <v>8</v>
      </c>
      <c r="AG46" s="31">
        <f t="shared" si="10"/>
        <v>7</v>
      </c>
      <c r="AH46" s="31">
        <f t="shared" si="11"/>
        <v>15</v>
      </c>
      <c r="AI46" s="31">
        <f t="shared" si="16"/>
        <v>998</v>
      </c>
      <c r="AJ46" s="31" t="str">
        <f t="shared" si="17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9</v>
      </c>
      <c r="E47" s="15">
        <v>3</v>
      </c>
      <c r="F47" s="15">
        <v>2</v>
      </c>
      <c r="G47" s="15">
        <v>6</v>
      </c>
      <c r="H47" s="15">
        <v>13</v>
      </c>
      <c r="I47" s="15">
        <v>15</v>
      </c>
      <c r="J47" s="15">
        <v>8</v>
      </c>
      <c r="K47" s="119"/>
      <c r="M47" s="61" t="s">
        <v>152</v>
      </c>
      <c r="N47" s="15">
        <v>11100</v>
      </c>
      <c r="O47" s="15">
        <v>7.5</v>
      </c>
      <c r="P47" s="139">
        <v>3</v>
      </c>
      <c r="Q47" s="15"/>
      <c r="R47" s="15"/>
      <c r="S47" s="139"/>
      <c r="T47" s="15"/>
      <c r="U47" s="66">
        <v>9</v>
      </c>
      <c r="V47" s="31">
        <f t="shared" si="5"/>
        <v>999</v>
      </c>
      <c r="W47" s="31">
        <f t="shared" si="6"/>
        <v>3</v>
      </c>
      <c r="X47" s="31">
        <f t="shared" si="12"/>
        <v>9</v>
      </c>
      <c r="Y47" s="31">
        <f t="shared" si="13"/>
        <v>9</v>
      </c>
      <c r="Z47" s="31">
        <f t="shared" si="7"/>
        <v>-9</v>
      </c>
      <c r="AA47" s="31">
        <f t="shared" si="8"/>
        <v>-6</v>
      </c>
      <c r="AB47" s="31">
        <f t="shared" si="14"/>
        <v>-15</v>
      </c>
      <c r="AC47" s="31" t="str">
        <f t="shared" si="15"/>
        <v>NEGATIF</v>
      </c>
      <c r="AD47" s="31" t="str">
        <f t="shared" si="15"/>
        <v>NEGATIF</v>
      </c>
      <c r="AE47" s="31" t="str">
        <f t="shared" si="15"/>
        <v>NEGATIF</v>
      </c>
      <c r="AF47" s="31">
        <f t="shared" si="9"/>
        <v>9</v>
      </c>
      <c r="AG47" s="31">
        <f t="shared" si="10"/>
        <v>6</v>
      </c>
      <c r="AH47" s="31">
        <f t="shared" si="11"/>
        <v>15</v>
      </c>
      <c r="AI47" s="31">
        <f t="shared" si="16"/>
        <v>996</v>
      </c>
      <c r="AJ47" s="31" t="str">
        <f t="shared" si="17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2</v>
      </c>
      <c r="E48" s="15">
        <v>3</v>
      </c>
      <c r="F48" s="15">
        <v>4</v>
      </c>
      <c r="G48" s="15">
        <v>5</v>
      </c>
      <c r="H48" s="15">
        <v>15</v>
      </c>
      <c r="I48" s="15">
        <v>9</v>
      </c>
      <c r="J48" s="15">
        <v>10</v>
      </c>
      <c r="K48" s="119"/>
      <c r="M48" s="61" t="s">
        <v>153</v>
      </c>
      <c r="N48" s="139">
        <v>369771</v>
      </c>
      <c r="O48" s="15">
        <v>28</v>
      </c>
      <c r="P48" s="139">
        <v>15</v>
      </c>
      <c r="Q48" s="15"/>
      <c r="R48" s="15"/>
      <c r="S48" s="139"/>
      <c r="T48" s="15"/>
      <c r="U48" s="15">
        <v>10</v>
      </c>
      <c r="V48" s="31">
        <f t="shared" si="5"/>
        <v>999</v>
      </c>
      <c r="W48" s="31">
        <f t="shared" si="6"/>
        <v>15</v>
      </c>
      <c r="X48" s="31">
        <f t="shared" si="12"/>
        <v>10</v>
      </c>
      <c r="Y48" s="31">
        <f t="shared" si="13"/>
        <v>10</v>
      </c>
      <c r="Z48" s="31">
        <f t="shared" si="7"/>
        <v>-10</v>
      </c>
      <c r="AA48" s="31">
        <f t="shared" si="8"/>
        <v>5</v>
      </c>
      <c r="AB48" s="31">
        <f t="shared" si="14"/>
        <v>-5</v>
      </c>
      <c r="AC48" s="31" t="str">
        <f t="shared" si="15"/>
        <v>NEGATIF</v>
      </c>
      <c r="AD48" s="31" t="str">
        <f t="shared" si="15"/>
        <v>POSITIF</v>
      </c>
      <c r="AE48" s="31" t="str">
        <f t="shared" si="15"/>
        <v>NEGATIF</v>
      </c>
      <c r="AF48" s="31">
        <f t="shared" si="9"/>
        <v>10</v>
      </c>
      <c r="AG48" s="31">
        <f t="shared" si="10"/>
        <v>5</v>
      </c>
      <c r="AH48" s="31">
        <f t="shared" si="11"/>
        <v>5</v>
      </c>
      <c r="AI48" s="31">
        <f t="shared" si="16"/>
        <v>984</v>
      </c>
      <c r="AJ48" s="31" t="str">
        <f t="shared" si="17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9</v>
      </c>
      <c r="E49" s="15">
        <v>13</v>
      </c>
      <c r="F49" s="15">
        <v>15</v>
      </c>
      <c r="G49" s="15">
        <v>2</v>
      </c>
      <c r="H49" s="15">
        <v>4</v>
      </c>
      <c r="I49" s="15">
        <v>6</v>
      </c>
      <c r="J49" s="15">
        <v>8</v>
      </c>
      <c r="K49" s="119"/>
      <c r="M49" s="61" t="s">
        <v>154</v>
      </c>
      <c r="N49" s="15">
        <v>45940</v>
      </c>
      <c r="O49" s="15">
        <v>16</v>
      </c>
      <c r="P49" s="139">
        <v>8</v>
      </c>
      <c r="Q49" s="15"/>
      <c r="R49" s="15"/>
      <c r="S49" s="139"/>
      <c r="T49" s="15"/>
      <c r="U49" s="66">
        <v>11</v>
      </c>
      <c r="V49" s="31">
        <f t="shared" si="5"/>
        <v>999</v>
      </c>
      <c r="W49" s="31">
        <f t="shared" si="6"/>
        <v>8</v>
      </c>
      <c r="X49" s="31">
        <f t="shared" si="12"/>
        <v>11</v>
      </c>
      <c r="Y49" s="31">
        <f t="shared" si="13"/>
        <v>11</v>
      </c>
      <c r="Z49" s="31">
        <f t="shared" si="7"/>
        <v>-11</v>
      </c>
      <c r="AA49" s="31">
        <f t="shared" si="8"/>
        <v>-3</v>
      </c>
      <c r="AB49" s="31">
        <f t="shared" si="14"/>
        <v>-14</v>
      </c>
      <c r="AC49" s="31" t="str">
        <f t="shared" si="15"/>
        <v>NEGATIF</v>
      </c>
      <c r="AD49" s="31" t="str">
        <f t="shared" si="15"/>
        <v>NEGATIF</v>
      </c>
      <c r="AE49" s="31" t="str">
        <f t="shared" si="15"/>
        <v>NEGATIF</v>
      </c>
      <c r="AF49" s="31">
        <f t="shared" si="9"/>
        <v>11</v>
      </c>
      <c r="AG49" s="31">
        <f t="shared" si="10"/>
        <v>3</v>
      </c>
      <c r="AH49" s="31">
        <f t="shared" si="11"/>
        <v>14</v>
      </c>
      <c r="AI49" s="31">
        <f t="shared" si="16"/>
        <v>991</v>
      </c>
      <c r="AJ49" s="31" t="str">
        <f t="shared" si="17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4</v>
      </c>
      <c r="E50" s="15">
        <v>9</v>
      </c>
      <c r="F50" s="15">
        <v>13</v>
      </c>
      <c r="G50" s="15">
        <v>15</v>
      </c>
      <c r="H50" s="15">
        <v>6</v>
      </c>
      <c r="I50" s="15">
        <v>3</v>
      </c>
      <c r="J50" s="15">
        <v>8</v>
      </c>
      <c r="K50" s="119"/>
      <c r="M50" s="61" t="s">
        <v>155</v>
      </c>
      <c r="N50" s="15">
        <v>32700</v>
      </c>
      <c r="O50" s="15">
        <v>27</v>
      </c>
      <c r="P50" s="139">
        <v>16</v>
      </c>
      <c r="Q50" s="15"/>
      <c r="R50" s="15"/>
      <c r="S50" s="139"/>
      <c r="T50" s="15"/>
      <c r="U50" s="15">
        <v>12</v>
      </c>
      <c r="V50" s="31">
        <f t="shared" si="5"/>
        <v>999</v>
      </c>
      <c r="W50" s="31">
        <f t="shared" si="6"/>
        <v>16</v>
      </c>
      <c r="X50" s="31">
        <f t="shared" si="12"/>
        <v>12</v>
      </c>
      <c r="Y50" s="31">
        <f t="shared" si="13"/>
        <v>12</v>
      </c>
      <c r="Z50" s="31">
        <f>S51-Y50</f>
        <v>-12</v>
      </c>
      <c r="AA50" s="31">
        <f t="shared" si="8"/>
        <v>4</v>
      </c>
      <c r="AB50" s="31">
        <f t="shared" si="14"/>
        <v>-8</v>
      </c>
      <c r="AC50" s="31" t="str">
        <f t="shared" si="15"/>
        <v>NEGATIF</v>
      </c>
      <c r="AD50" s="31" t="str">
        <f t="shared" si="15"/>
        <v>POSITIF</v>
      </c>
      <c r="AE50" s="31" t="str">
        <f t="shared" si="15"/>
        <v>NEGATIF</v>
      </c>
      <c r="AF50" s="31">
        <f t="shared" si="9"/>
        <v>12</v>
      </c>
      <c r="AG50" s="31">
        <f t="shared" si="10"/>
        <v>4</v>
      </c>
      <c r="AH50" s="31">
        <f t="shared" si="11"/>
        <v>8</v>
      </c>
      <c r="AI50" s="31">
        <f t="shared" si="16"/>
        <v>983</v>
      </c>
      <c r="AJ50" s="31" t="str">
        <f t="shared" si="17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9</v>
      </c>
      <c r="E51" s="15">
        <v>15</v>
      </c>
      <c r="F51" s="15">
        <v>2</v>
      </c>
      <c r="G51" s="15">
        <v>6</v>
      </c>
      <c r="H51" s="15">
        <v>13</v>
      </c>
      <c r="I51" s="15">
        <v>5</v>
      </c>
      <c r="J51" s="15">
        <v>1</v>
      </c>
      <c r="K51" s="119"/>
      <c r="M51" s="61" t="s">
        <v>156</v>
      </c>
      <c r="N51" s="139">
        <v>31575</v>
      </c>
      <c r="O51" s="15">
        <v>24</v>
      </c>
      <c r="P51" s="139">
        <v>12</v>
      </c>
      <c r="Q51" s="15"/>
      <c r="R51" s="15"/>
      <c r="S51" s="139"/>
      <c r="T51" s="15"/>
      <c r="U51" s="66">
        <v>13</v>
      </c>
      <c r="V51" s="31">
        <f t="shared" si="5"/>
        <v>999</v>
      </c>
      <c r="W51" s="31">
        <f t="shared" si="6"/>
        <v>12</v>
      </c>
      <c r="X51" s="31">
        <f t="shared" si="12"/>
        <v>13</v>
      </c>
      <c r="Y51" s="31">
        <f t="shared" si="13"/>
        <v>13</v>
      </c>
      <c r="Z51" s="31">
        <f>S52-Y51</f>
        <v>-13</v>
      </c>
      <c r="AA51" s="31">
        <f t="shared" si="8"/>
        <v>-1</v>
      </c>
      <c r="AB51" s="31">
        <f t="shared" si="14"/>
        <v>-14</v>
      </c>
      <c r="AC51" s="31" t="str">
        <f t="shared" si="15"/>
        <v>NEGATIF</v>
      </c>
      <c r="AD51" s="31" t="str">
        <f t="shared" si="15"/>
        <v>NEGATIF</v>
      </c>
      <c r="AE51" s="31" t="str">
        <f t="shared" si="15"/>
        <v>NEGATIF</v>
      </c>
      <c r="AF51" s="31">
        <f t="shared" si="9"/>
        <v>13</v>
      </c>
      <c r="AG51" s="31">
        <f t="shared" si="10"/>
        <v>1</v>
      </c>
      <c r="AH51" s="31">
        <f t="shared" si="11"/>
        <v>14</v>
      </c>
      <c r="AI51" s="31">
        <f t="shared" si="16"/>
        <v>987</v>
      </c>
      <c r="AJ51" s="31" t="str">
        <f t="shared" si="17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6</v>
      </c>
      <c r="E52" s="15">
        <v>2</v>
      </c>
      <c r="F52" s="15">
        <v>4</v>
      </c>
      <c r="G52" s="15">
        <v>9</v>
      </c>
      <c r="H52" s="15">
        <v>13</v>
      </c>
      <c r="I52" s="15">
        <v>5</v>
      </c>
      <c r="J52" s="15">
        <v>1</v>
      </c>
      <c r="K52" s="119"/>
      <c r="M52" s="61" t="s">
        <v>157</v>
      </c>
      <c r="N52" s="15">
        <v>210470</v>
      </c>
      <c r="O52" s="15">
        <v>6</v>
      </c>
      <c r="P52" s="139">
        <v>2</v>
      </c>
      <c r="Q52" s="15"/>
      <c r="R52" s="15"/>
      <c r="S52" s="139"/>
      <c r="T52" s="15"/>
      <c r="U52" s="15">
        <v>14</v>
      </c>
      <c r="V52" s="31">
        <f t="shared" si="5"/>
        <v>999</v>
      </c>
      <c r="W52" s="31">
        <f t="shared" si="6"/>
        <v>2</v>
      </c>
      <c r="X52" s="31">
        <f t="shared" si="12"/>
        <v>14</v>
      </c>
      <c r="Y52" s="31">
        <f t="shared" si="13"/>
        <v>14</v>
      </c>
      <c r="Z52" s="31">
        <f>S53-Y52</f>
        <v>-14</v>
      </c>
      <c r="AA52" s="31">
        <f t="shared" si="8"/>
        <v>-12</v>
      </c>
      <c r="AB52" s="31">
        <f t="shared" si="14"/>
        <v>-26</v>
      </c>
      <c r="AC52" s="31" t="str">
        <f t="shared" si="15"/>
        <v>NEGATIF</v>
      </c>
      <c r="AD52" s="31" t="str">
        <f t="shared" si="15"/>
        <v>NEGATIF</v>
      </c>
      <c r="AE52" s="31" t="str">
        <f t="shared" si="15"/>
        <v>NEGATIF</v>
      </c>
      <c r="AF52" s="31">
        <f t="shared" si="9"/>
        <v>14</v>
      </c>
      <c r="AG52" s="31">
        <f t="shared" si="10"/>
        <v>12</v>
      </c>
      <c r="AH52" s="31">
        <f t="shared" si="11"/>
        <v>26</v>
      </c>
      <c r="AI52" s="31">
        <f t="shared" si="16"/>
        <v>997</v>
      </c>
      <c r="AJ52" s="31" t="str">
        <f t="shared" si="17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6</v>
      </c>
      <c r="E53" s="15">
        <v>5</v>
      </c>
      <c r="F53" s="15">
        <v>3</v>
      </c>
      <c r="G53" s="15">
        <v>15</v>
      </c>
      <c r="H53" s="15">
        <v>13</v>
      </c>
      <c r="I53" s="15">
        <v>4</v>
      </c>
      <c r="J53" s="15">
        <v>2</v>
      </c>
      <c r="K53" s="119"/>
      <c r="M53" s="61" t="s">
        <v>158</v>
      </c>
      <c r="N53" s="139">
        <v>58400</v>
      </c>
      <c r="O53" s="139">
        <v>11</v>
      </c>
      <c r="P53" s="139">
        <v>9</v>
      </c>
      <c r="Q53" s="15"/>
      <c r="R53" s="15"/>
      <c r="S53" s="139"/>
      <c r="T53" s="15"/>
      <c r="U53" s="66">
        <v>15</v>
      </c>
      <c r="V53" s="31">
        <f t="shared" si="5"/>
        <v>999</v>
      </c>
      <c r="W53" s="31">
        <f t="shared" si="6"/>
        <v>9</v>
      </c>
      <c r="X53" s="31">
        <f t="shared" si="12"/>
        <v>15</v>
      </c>
      <c r="Y53" s="31">
        <f t="shared" si="13"/>
        <v>15</v>
      </c>
      <c r="Z53" s="31">
        <f>S54-Y53</f>
        <v>-15</v>
      </c>
      <c r="AA53" s="31">
        <f t="shared" si="8"/>
        <v>-6</v>
      </c>
      <c r="AB53" s="31">
        <f t="shared" si="14"/>
        <v>-21</v>
      </c>
      <c r="AC53" s="31" t="str">
        <f t="shared" si="15"/>
        <v>NEGATIF</v>
      </c>
      <c r="AD53" s="31" t="str">
        <f t="shared" si="15"/>
        <v>NEGATIF</v>
      </c>
      <c r="AE53" s="31" t="str">
        <f t="shared" si="15"/>
        <v>NEGATIF</v>
      </c>
      <c r="AF53" s="31">
        <f t="shared" si="9"/>
        <v>15</v>
      </c>
      <c r="AG53" s="31">
        <f t="shared" si="10"/>
        <v>6</v>
      </c>
      <c r="AH53" s="31">
        <f t="shared" si="11"/>
        <v>21</v>
      </c>
      <c r="AI53" s="31">
        <f t="shared" si="16"/>
        <v>990</v>
      </c>
      <c r="AJ53" s="31" t="str">
        <f t="shared" si="17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15</v>
      </c>
      <c r="E54" s="15">
        <v>9</v>
      </c>
      <c r="F54" s="15">
        <v>3</v>
      </c>
      <c r="G54" s="15">
        <v>8</v>
      </c>
      <c r="H54" s="15">
        <v>4</v>
      </c>
      <c r="I54" s="15">
        <v>5</v>
      </c>
      <c r="J54" s="15">
        <v>2</v>
      </c>
      <c r="K54" s="119"/>
      <c r="M54" s="61" t="s">
        <v>159</v>
      </c>
      <c r="N54" s="139">
        <v>11220</v>
      </c>
      <c r="O54" s="139">
        <v>37</v>
      </c>
      <c r="P54" s="139">
        <v>14</v>
      </c>
      <c r="Q54" s="15"/>
      <c r="R54" s="15"/>
      <c r="S54" s="139"/>
      <c r="T54" s="15"/>
      <c r="U54" s="15">
        <v>16</v>
      </c>
      <c r="V54" s="31">
        <f t="shared" si="5"/>
        <v>999</v>
      </c>
      <c r="W54" s="31">
        <f t="shared" si="6"/>
        <v>14</v>
      </c>
      <c r="X54" s="31">
        <f t="shared" si="12"/>
        <v>16</v>
      </c>
      <c r="Y54" s="31">
        <f t="shared" si="13"/>
        <v>16</v>
      </c>
      <c r="Z54" s="31">
        <f t="shared" ref="Z54:Z56" si="18">O55-Y54</f>
        <v>983</v>
      </c>
      <c r="AA54" s="31">
        <f t="shared" si="8"/>
        <v>-2</v>
      </c>
      <c r="AB54" s="31">
        <f t="shared" si="14"/>
        <v>981</v>
      </c>
      <c r="AC54" s="31" t="str">
        <f t="shared" si="15"/>
        <v>POSITIF</v>
      </c>
      <c r="AD54" s="31" t="str">
        <f t="shared" si="15"/>
        <v>NEGATIF</v>
      </c>
      <c r="AE54" s="31" t="str">
        <f t="shared" si="15"/>
        <v>POSITIF</v>
      </c>
      <c r="AF54" s="31">
        <f t="shared" si="9"/>
        <v>983</v>
      </c>
      <c r="AG54" s="31">
        <f t="shared" si="10"/>
        <v>2</v>
      </c>
      <c r="AH54" s="31">
        <f t="shared" si="11"/>
        <v>981</v>
      </c>
      <c r="AI54" s="31">
        <f t="shared" si="16"/>
        <v>985</v>
      </c>
      <c r="AJ54" s="31" t="str">
        <f t="shared" si="17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2</v>
      </c>
      <c r="E55" s="15">
        <v>15</v>
      </c>
      <c r="F55" s="15">
        <v>3</v>
      </c>
      <c r="G55" s="15">
        <v>8</v>
      </c>
      <c r="H55" s="15">
        <v>6</v>
      </c>
      <c r="I55" s="15">
        <v>1</v>
      </c>
      <c r="J55" s="15">
        <v>10</v>
      </c>
      <c r="K55" s="119"/>
      <c r="M55" s="61" t="s">
        <v>160</v>
      </c>
      <c r="N55" s="139">
        <v>0</v>
      </c>
      <c r="O55" s="139">
        <v>999</v>
      </c>
      <c r="P55" s="139">
        <v>999</v>
      </c>
      <c r="Q55" s="15"/>
      <c r="R55" s="15"/>
      <c r="S55" s="15"/>
      <c r="T55" s="15"/>
      <c r="U55" s="15">
        <v>17</v>
      </c>
      <c r="V55" s="31">
        <f t="shared" ref="V55:V58" si="19">IF(O55&lt;&gt;"",O55,999)</f>
        <v>999</v>
      </c>
      <c r="W55" s="31">
        <f t="shared" si="6"/>
        <v>999</v>
      </c>
      <c r="X55" s="31">
        <f t="shared" si="12"/>
        <v>17</v>
      </c>
      <c r="Y55" s="31">
        <f t="shared" si="13"/>
        <v>17</v>
      </c>
      <c r="Z55" s="31">
        <f t="shared" si="18"/>
        <v>982</v>
      </c>
      <c r="AA55" s="31">
        <f t="shared" si="8"/>
        <v>982</v>
      </c>
      <c r="AB55" s="31">
        <f t="shared" si="14"/>
        <v>1964</v>
      </c>
      <c r="AC55" s="31" t="str">
        <f t="shared" si="15"/>
        <v>POSITIF</v>
      </c>
      <c r="AD55" s="31" t="str">
        <f t="shared" si="15"/>
        <v>POSITIF</v>
      </c>
      <c r="AE55" s="31" t="str">
        <f t="shared" si="15"/>
        <v>POSITIF</v>
      </c>
      <c r="AF55" s="31">
        <f t="shared" si="9"/>
        <v>982</v>
      </c>
      <c r="AG55" s="31">
        <f t="shared" si="10"/>
        <v>982</v>
      </c>
      <c r="AH55" s="31">
        <f t="shared" si="11"/>
        <v>1964</v>
      </c>
      <c r="AI55" s="31">
        <f t="shared" si="16"/>
        <v>0</v>
      </c>
      <c r="AJ55" s="31" t="str">
        <f t="shared" si="17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2</v>
      </c>
      <c r="E56" s="15">
        <v>8</v>
      </c>
      <c r="F56" s="15">
        <v>6</v>
      </c>
      <c r="G56" s="15">
        <v>15</v>
      </c>
      <c r="H56" s="15">
        <v>9</v>
      </c>
      <c r="I56" s="15">
        <v>5</v>
      </c>
      <c r="J56" s="15">
        <v>13</v>
      </c>
      <c r="K56" s="119"/>
      <c r="M56" s="61" t="s">
        <v>161</v>
      </c>
      <c r="N56" s="139">
        <v>0</v>
      </c>
      <c r="O56" s="139">
        <v>999</v>
      </c>
      <c r="P56" s="139">
        <v>999</v>
      </c>
      <c r="Q56" s="15"/>
      <c r="R56" s="15"/>
      <c r="S56" s="15"/>
      <c r="T56" s="15"/>
      <c r="U56" s="66">
        <v>18</v>
      </c>
      <c r="V56" s="31">
        <f t="shared" si="19"/>
        <v>999</v>
      </c>
      <c r="W56" s="31">
        <f t="shared" si="6"/>
        <v>999</v>
      </c>
      <c r="X56" s="31">
        <f t="shared" si="12"/>
        <v>18</v>
      </c>
      <c r="Y56" s="31">
        <f t="shared" si="13"/>
        <v>18</v>
      </c>
      <c r="Z56" s="31">
        <f t="shared" si="18"/>
        <v>981</v>
      </c>
      <c r="AA56" s="31">
        <f t="shared" si="8"/>
        <v>981</v>
      </c>
      <c r="AB56" s="31">
        <f t="shared" si="14"/>
        <v>1962</v>
      </c>
      <c r="AC56" s="31" t="str">
        <f t="shared" si="15"/>
        <v>POSITIF</v>
      </c>
      <c r="AD56" s="31" t="str">
        <f t="shared" si="15"/>
        <v>POSITIF</v>
      </c>
      <c r="AE56" s="31" t="str">
        <f t="shared" si="15"/>
        <v>POSITIF</v>
      </c>
      <c r="AF56" s="31">
        <f t="shared" si="9"/>
        <v>981</v>
      </c>
      <c r="AG56" s="31">
        <f t="shared" si="10"/>
        <v>981</v>
      </c>
      <c r="AH56" s="31">
        <f t="shared" si="11"/>
        <v>1962</v>
      </c>
      <c r="AI56" s="31">
        <f t="shared" si="16"/>
        <v>0</v>
      </c>
      <c r="AJ56" s="31" t="str">
        <f t="shared" si="17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6</v>
      </c>
      <c r="E57" s="15">
        <v>2</v>
      </c>
      <c r="F57" s="15">
        <v>9</v>
      </c>
      <c r="G57" s="15">
        <v>4</v>
      </c>
      <c r="H57" s="15">
        <v>8</v>
      </c>
      <c r="I57" s="15">
        <v>1</v>
      </c>
      <c r="J57" s="15">
        <v>5</v>
      </c>
      <c r="K57" s="119"/>
      <c r="M57" s="61" t="s">
        <v>162</v>
      </c>
      <c r="N57" s="139">
        <v>0</v>
      </c>
      <c r="O57" s="139">
        <v>999</v>
      </c>
      <c r="P57" s="139">
        <v>999</v>
      </c>
      <c r="Q57" s="42"/>
      <c r="R57" s="43"/>
      <c r="S57" s="43"/>
      <c r="T57" s="43"/>
      <c r="U57" s="66">
        <v>19</v>
      </c>
      <c r="V57" s="31">
        <f t="shared" si="19"/>
        <v>999</v>
      </c>
      <c r="W57" s="31">
        <f t="shared" si="6"/>
        <v>999</v>
      </c>
      <c r="X57" s="31">
        <f t="shared" si="12"/>
        <v>19</v>
      </c>
      <c r="Y57" s="31">
        <f t="shared" si="13"/>
        <v>19</v>
      </c>
      <c r="Z57" s="31">
        <f>O57-Y57</f>
        <v>980</v>
      </c>
      <c r="AA57" s="31">
        <f t="shared" si="8"/>
        <v>980</v>
      </c>
      <c r="AB57" s="31">
        <f t="shared" si="14"/>
        <v>1960</v>
      </c>
      <c r="AC57" s="31" t="str">
        <f t="shared" si="15"/>
        <v>POSITIF</v>
      </c>
      <c r="AD57" s="31" t="str">
        <f t="shared" si="15"/>
        <v>POSITIF</v>
      </c>
      <c r="AE57" s="31" t="str">
        <f t="shared" si="15"/>
        <v>POSITIF</v>
      </c>
      <c r="AF57" s="31">
        <f t="shared" si="9"/>
        <v>980</v>
      </c>
      <c r="AG57" s="31">
        <f t="shared" si="10"/>
        <v>980</v>
      </c>
      <c r="AH57" s="31">
        <f t="shared" si="11"/>
        <v>1960</v>
      </c>
      <c r="AI57" s="31">
        <f t="shared" si="16"/>
        <v>0</v>
      </c>
      <c r="AJ57" s="31" t="str">
        <f t="shared" si="17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3</v>
      </c>
      <c r="E58" s="15">
        <v>1</v>
      </c>
      <c r="F58" s="15">
        <v>6</v>
      </c>
      <c r="G58" s="15">
        <v>4</v>
      </c>
      <c r="H58" s="15">
        <v>8</v>
      </c>
      <c r="I58" s="15">
        <v>2</v>
      </c>
      <c r="J58" s="15">
        <v>9</v>
      </c>
      <c r="K58" s="119"/>
      <c r="L58" s="5"/>
      <c r="M58" s="64" t="s">
        <v>163</v>
      </c>
      <c r="N58" s="139">
        <v>0</v>
      </c>
      <c r="O58" s="139">
        <v>999</v>
      </c>
      <c r="P58" s="139">
        <v>999</v>
      </c>
      <c r="Q58" s="42"/>
      <c r="R58" s="43"/>
      <c r="S58" s="43"/>
      <c r="T58" s="43"/>
      <c r="U58" s="15">
        <v>20</v>
      </c>
      <c r="V58" s="31">
        <f t="shared" si="19"/>
        <v>999</v>
      </c>
      <c r="W58" s="31">
        <f t="shared" si="6"/>
        <v>999</v>
      </c>
      <c r="X58" s="31">
        <f>SUM(Q58:U58)</f>
        <v>20</v>
      </c>
      <c r="Y58" s="31">
        <f t="shared" si="13"/>
        <v>20</v>
      </c>
      <c r="Z58" s="31">
        <f>O58-Y58</f>
        <v>979</v>
      </c>
      <c r="AA58" s="31">
        <f t="shared" si="8"/>
        <v>979</v>
      </c>
      <c r="AB58" s="31">
        <f t="shared" si="14"/>
        <v>1958</v>
      </c>
      <c r="AC58" s="31" t="str">
        <f t="shared" si="15"/>
        <v>POSITIF</v>
      </c>
      <c r="AD58" s="31" t="str">
        <f t="shared" si="15"/>
        <v>POSITIF</v>
      </c>
      <c r="AE58" s="31" t="str">
        <f t="shared" si="15"/>
        <v>POSITIF</v>
      </c>
      <c r="AF58" s="31">
        <f t="shared" si="9"/>
        <v>979</v>
      </c>
      <c r="AG58" s="31">
        <f t="shared" si="10"/>
        <v>979</v>
      </c>
      <c r="AH58" s="31">
        <f t="shared" si="11"/>
        <v>1958</v>
      </c>
      <c r="AI58" s="31">
        <f t="shared" si="16"/>
        <v>0</v>
      </c>
      <c r="AJ58" s="31" t="str">
        <f t="shared" si="17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15</v>
      </c>
      <c r="E59" s="15">
        <v>6</v>
      </c>
      <c r="F59" s="15">
        <v>9</v>
      </c>
      <c r="G59" s="15">
        <v>2</v>
      </c>
      <c r="H59" s="15">
        <v>8</v>
      </c>
      <c r="I59" s="15">
        <v>1</v>
      </c>
      <c r="J59" s="15">
        <v>5</v>
      </c>
      <c r="K59" s="1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2</v>
      </c>
      <c r="E60" s="15">
        <v>15</v>
      </c>
      <c r="F60" s="15">
        <v>9</v>
      </c>
      <c r="G60" s="15">
        <v>6</v>
      </c>
      <c r="H60" s="15">
        <v>3</v>
      </c>
      <c r="I60" s="15">
        <v>10</v>
      </c>
      <c r="J60" s="15">
        <v>8</v>
      </c>
      <c r="K60" s="119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9</v>
      </c>
      <c r="E61" s="15">
        <v>4</v>
      </c>
      <c r="F61" s="15">
        <v>6</v>
      </c>
      <c r="G61" s="15">
        <v>5</v>
      </c>
      <c r="H61" s="15">
        <v>1</v>
      </c>
      <c r="I61" s="15">
        <v>8</v>
      </c>
      <c r="J61" s="15">
        <v>2</v>
      </c>
      <c r="K61" s="119"/>
      <c r="L61" s="21"/>
      <c r="U61" s="83"/>
      <c r="V61" s="84" t="s">
        <v>113</v>
      </c>
      <c r="W61" s="84"/>
      <c r="X61" s="84"/>
      <c r="Y61" s="85"/>
      <c r="Z61" s="79">
        <f>resultat!F5</f>
        <v>11</v>
      </c>
      <c r="AA61" s="58">
        <f>resultat!G5</f>
        <v>9</v>
      </c>
      <c r="AB61" s="58">
        <f>resultat!H5</f>
        <v>6</v>
      </c>
      <c r="AC61" s="58">
        <f>resultat!I5</f>
        <v>13</v>
      </c>
      <c r="AD61" s="80">
        <f>resultat!J5</f>
        <v>1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8</v>
      </c>
      <c r="E62" s="15">
        <v>4</v>
      </c>
      <c r="F62" s="15">
        <v>5</v>
      </c>
      <c r="G62" s="15">
        <v>2</v>
      </c>
      <c r="H62" s="15">
        <v>15</v>
      </c>
      <c r="I62" s="15">
        <v>9</v>
      </c>
      <c r="J62" s="15">
        <v>3</v>
      </c>
      <c r="K62" s="119"/>
      <c r="L62" s="21"/>
      <c r="U62" s="86"/>
      <c r="V62" s="62" t="s">
        <v>5</v>
      </c>
      <c r="W62" s="62"/>
      <c r="X62" s="62"/>
      <c r="Y62" s="87"/>
      <c r="Z62" s="81">
        <f>resultat!F8</f>
        <v>14</v>
      </c>
      <c r="AA62" s="59">
        <f>resultat!G8</f>
        <v>6</v>
      </c>
      <c r="AB62" s="59">
        <f>resultat!H8</f>
        <v>12</v>
      </c>
      <c r="AC62" s="59">
        <f>resultat!I8</f>
        <v>9</v>
      </c>
      <c r="AD62" s="82">
        <f>resultat!J8</f>
        <v>4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8</v>
      </c>
      <c r="F63" s="15">
        <v>4</v>
      </c>
      <c r="G63" s="15">
        <v>3</v>
      </c>
      <c r="H63" s="15">
        <v>6</v>
      </c>
      <c r="I63" s="15">
        <v>14</v>
      </c>
      <c r="J63" s="15">
        <v>9</v>
      </c>
      <c r="K63" s="119"/>
      <c r="L63" s="21"/>
      <c r="U63" s="86"/>
      <c r="V63" s="62" t="s">
        <v>70</v>
      </c>
      <c r="W63" s="62"/>
      <c r="X63" s="62"/>
      <c r="Y63" s="87"/>
      <c r="Z63" s="81">
        <f>IF(Z61&lt;10,Z61+9,Z61-9)</f>
        <v>2</v>
      </c>
      <c r="AA63" s="59">
        <f t="shared" ref="AA63:AD64" si="20">IF(AA61&lt;10,AA61+9,AA61-9)</f>
        <v>18</v>
      </c>
      <c r="AB63" s="59">
        <f t="shared" si="20"/>
        <v>15</v>
      </c>
      <c r="AC63" s="59">
        <f t="shared" si="20"/>
        <v>4</v>
      </c>
      <c r="AD63" s="82">
        <f t="shared" si="20"/>
        <v>10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6</v>
      </c>
      <c r="E64" s="15">
        <v>4</v>
      </c>
      <c r="F64" s="15">
        <v>8</v>
      </c>
      <c r="G64" s="15">
        <v>2</v>
      </c>
      <c r="H64" s="15">
        <v>1</v>
      </c>
      <c r="I64" s="15">
        <v>15</v>
      </c>
      <c r="J64" s="15">
        <v>3</v>
      </c>
      <c r="K64" s="119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5</v>
      </c>
      <c r="AA64" s="59">
        <f t="shared" si="20"/>
        <v>15</v>
      </c>
      <c r="AB64" s="59">
        <f t="shared" si="20"/>
        <v>3</v>
      </c>
      <c r="AC64" s="59">
        <f t="shared" si="20"/>
        <v>18</v>
      </c>
      <c r="AD64" s="82">
        <f t="shared" si="20"/>
        <v>13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15</v>
      </c>
      <c r="D65" s="15">
        <v>4</v>
      </c>
      <c r="E65" s="15">
        <v>6</v>
      </c>
      <c r="F65" s="15">
        <v>2</v>
      </c>
      <c r="G65" s="15">
        <v>8</v>
      </c>
      <c r="H65" s="15">
        <v>1</v>
      </c>
      <c r="I65" s="15">
        <v>9</v>
      </c>
      <c r="J65" s="15">
        <v>13</v>
      </c>
      <c r="K65" s="119"/>
      <c r="L65" s="21"/>
      <c r="V65" s="9"/>
      <c r="W65" s="5"/>
      <c r="X65" s="121"/>
      <c r="Y65" s="120"/>
      <c r="Z65" s="120"/>
      <c r="AA65" s="120"/>
      <c r="AB65" s="120"/>
      <c r="AC65" s="120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392</v>
      </c>
      <c r="C67" s="57">
        <v>5</v>
      </c>
      <c r="D67" s="57">
        <v>4</v>
      </c>
      <c r="E67" s="57">
        <v>7</v>
      </c>
      <c r="F67" s="57">
        <v>6</v>
      </c>
      <c r="G67" s="57">
        <v>2</v>
      </c>
      <c r="H67" s="57">
        <v>8</v>
      </c>
      <c r="I67" s="57">
        <v>11</v>
      </c>
      <c r="J67" s="57">
        <v>3</v>
      </c>
      <c r="K67" s="57">
        <v>12</v>
      </c>
      <c r="L67" s="57">
        <v>10</v>
      </c>
      <c r="M67" s="57">
        <v>14</v>
      </c>
      <c r="N67" s="57">
        <v>13</v>
      </c>
      <c r="O67" s="57">
        <v>9</v>
      </c>
      <c r="P67" s="57">
        <v>1</v>
      </c>
      <c r="Q67" s="57">
        <v>16</v>
      </c>
      <c r="R67" s="57">
        <f t="shared" ref="R67:V67" si="21">R36</f>
        <v>12</v>
      </c>
      <c r="S67" s="57">
        <v>17</v>
      </c>
      <c r="T67" s="57">
        <f t="shared" si="21"/>
        <v>18</v>
      </c>
      <c r="U67" s="57">
        <f t="shared" si="21"/>
        <v>19</v>
      </c>
      <c r="V67" s="57">
        <f t="shared" si="21"/>
        <v>20</v>
      </c>
      <c r="W67" s="130">
        <f t="shared" ref="W67:W69" si="22">SUM(C67:V67)</f>
        <v>207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27"/>
      <c r="Q68" s="127"/>
      <c r="R68" s="127"/>
      <c r="S68" s="127"/>
      <c r="T68" s="122"/>
      <c r="U68" s="122"/>
      <c r="V68" s="122"/>
      <c r="W68" s="130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34">
        <v>12</v>
      </c>
      <c r="O69" s="134">
        <v>13</v>
      </c>
      <c r="P69" s="134">
        <v>14</v>
      </c>
      <c r="Q69" s="134">
        <v>15</v>
      </c>
      <c r="R69" s="134">
        <v>16</v>
      </c>
      <c r="S69" s="66">
        <v>17</v>
      </c>
      <c r="T69" s="66">
        <v>18</v>
      </c>
      <c r="U69" s="66">
        <v>19</v>
      </c>
      <c r="V69" s="66">
        <v>20</v>
      </c>
      <c r="W69" s="130">
        <f t="shared" si="22"/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80" si="23">B3</f>
        <v>Astro</v>
      </c>
      <c r="C70" s="57">
        <f>C3</f>
        <v>3</v>
      </c>
      <c r="D70" s="57">
        <f t="shared" si="23"/>
        <v>4</v>
      </c>
      <c r="E70" s="57">
        <f t="shared" si="23"/>
        <v>2</v>
      </c>
      <c r="F70" s="57">
        <f t="shared" si="23"/>
        <v>9</v>
      </c>
      <c r="G70" s="57">
        <f t="shared" si="23"/>
        <v>5</v>
      </c>
      <c r="H70" s="57">
        <f t="shared" si="23"/>
        <v>6</v>
      </c>
      <c r="I70" s="57">
        <f t="shared" si="23"/>
        <v>10</v>
      </c>
      <c r="J70" s="57">
        <f t="shared" si="23"/>
        <v>11</v>
      </c>
      <c r="K70" s="57">
        <f t="shared" si="23"/>
        <v>7</v>
      </c>
      <c r="L70" s="57">
        <f t="shared" si="23"/>
        <v>12</v>
      </c>
      <c r="M70" s="57">
        <f t="shared" si="23"/>
        <v>13</v>
      </c>
      <c r="N70" s="57">
        <f t="shared" si="23"/>
        <v>15</v>
      </c>
      <c r="O70" s="57">
        <f t="shared" si="23"/>
        <v>8</v>
      </c>
      <c r="P70" s="57">
        <f t="shared" si="23"/>
        <v>14</v>
      </c>
      <c r="Q70" s="57">
        <f t="shared" si="23"/>
        <v>1</v>
      </c>
      <c r="R70" s="57">
        <f t="shared" ref="C70:V80" si="24">R3</f>
        <v>16</v>
      </c>
      <c r="S70" s="57">
        <f t="shared" si="24"/>
        <v>17</v>
      </c>
      <c r="T70" s="57">
        <f t="shared" si="24"/>
        <v>18</v>
      </c>
      <c r="U70" s="57">
        <f t="shared" si="24"/>
        <v>19</v>
      </c>
      <c r="V70" s="57">
        <f t="shared" si="24"/>
        <v>20</v>
      </c>
      <c r="W70" s="130">
        <f t="shared" ref="W70:W119" si="25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6">IF(D70&lt;10,D70+9,D70-9)</f>
        <v>13</v>
      </c>
      <c r="AB70" s="98">
        <f t="shared" si="26"/>
        <v>11</v>
      </c>
      <c r="AC70" s="98">
        <f t="shared" si="26"/>
        <v>18</v>
      </c>
      <c r="AD70" s="98">
        <f t="shared" si="26"/>
        <v>14</v>
      </c>
      <c r="AE70" s="98">
        <f t="shared" si="26"/>
        <v>15</v>
      </c>
      <c r="AF70" s="98">
        <f t="shared" si="26"/>
        <v>1</v>
      </c>
      <c r="AG70" s="98">
        <f t="shared" si="26"/>
        <v>2</v>
      </c>
      <c r="AH70" s="98">
        <f t="shared" si="26"/>
        <v>16</v>
      </c>
      <c r="AI70" s="98">
        <f t="shared" si="26"/>
        <v>3</v>
      </c>
      <c r="AJ70" s="98">
        <f t="shared" si="26"/>
        <v>4</v>
      </c>
      <c r="AK70" s="98">
        <f t="shared" si="26"/>
        <v>6</v>
      </c>
      <c r="AL70" s="98">
        <f t="shared" si="26"/>
        <v>17</v>
      </c>
      <c r="AM70" s="98">
        <f t="shared" si="26"/>
        <v>5</v>
      </c>
      <c r="AN70" s="98">
        <f t="shared" si="26"/>
        <v>10</v>
      </c>
      <c r="AO70" s="98">
        <f t="shared" si="26"/>
        <v>7</v>
      </c>
      <c r="AP70" s="98">
        <f t="shared" ref="AP70:AS89" si="27">IF(S70&lt;10,S70+9,S70-9)</f>
        <v>8</v>
      </c>
      <c r="AQ70" s="98">
        <f t="shared" si="27"/>
        <v>9</v>
      </c>
      <c r="AR70" s="98">
        <f t="shared" si="27"/>
        <v>10</v>
      </c>
      <c r="AS70" s="98">
        <f t="shared" si="27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6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si="23"/>
        <v>meilleur semaine</v>
      </c>
      <c r="C71" s="57">
        <f t="shared" si="24"/>
        <v>6</v>
      </c>
      <c r="D71" s="57">
        <f t="shared" si="24"/>
        <v>4</v>
      </c>
      <c r="E71" s="57">
        <f t="shared" si="24"/>
        <v>8</v>
      </c>
      <c r="F71" s="57">
        <f t="shared" si="24"/>
        <v>5</v>
      </c>
      <c r="G71" s="57">
        <f t="shared" si="24"/>
        <v>13</v>
      </c>
      <c r="H71" s="57">
        <f t="shared" si="24"/>
        <v>1</v>
      </c>
      <c r="I71" s="57">
        <f t="shared" si="24"/>
        <v>2</v>
      </c>
      <c r="J71" s="57">
        <f t="shared" si="24"/>
        <v>3</v>
      </c>
      <c r="K71" s="57">
        <f t="shared" si="24"/>
        <v>10</v>
      </c>
      <c r="L71" s="57">
        <f t="shared" si="24"/>
        <v>7</v>
      </c>
      <c r="M71" s="57">
        <f t="shared" si="24"/>
        <v>12</v>
      </c>
      <c r="N71" s="57">
        <f t="shared" si="24"/>
        <v>14</v>
      </c>
      <c r="O71" s="57">
        <f t="shared" si="24"/>
        <v>11</v>
      </c>
      <c r="P71" s="57">
        <f t="shared" si="24"/>
        <v>9</v>
      </c>
      <c r="Q71" s="57">
        <f t="shared" si="24"/>
        <v>15</v>
      </c>
      <c r="R71" s="57">
        <f t="shared" si="24"/>
        <v>16</v>
      </c>
      <c r="S71" s="57">
        <f t="shared" si="24"/>
        <v>17</v>
      </c>
      <c r="T71" s="57">
        <f t="shared" si="24"/>
        <v>18</v>
      </c>
      <c r="U71" s="57">
        <f t="shared" si="24"/>
        <v>19</v>
      </c>
      <c r="V71" s="57">
        <f t="shared" si="24"/>
        <v>20</v>
      </c>
      <c r="W71" s="102">
        <f t="shared" si="25"/>
        <v>210</v>
      </c>
      <c r="X71">
        <v>2</v>
      </c>
      <c r="Y71" s="92" t="s">
        <v>217</v>
      </c>
      <c r="Z71" s="98">
        <f t="shared" si="26"/>
        <v>15</v>
      </c>
      <c r="AA71" s="98">
        <f t="shared" si="26"/>
        <v>13</v>
      </c>
      <c r="AB71" s="98">
        <f t="shared" si="26"/>
        <v>17</v>
      </c>
      <c r="AC71" s="98">
        <f t="shared" si="26"/>
        <v>14</v>
      </c>
      <c r="AD71" s="98">
        <f t="shared" si="26"/>
        <v>4</v>
      </c>
      <c r="AE71" s="98">
        <f t="shared" si="26"/>
        <v>10</v>
      </c>
      <c r="AF71" s="98">
        <f t="shared" si="26"/>
        <v>11</v>
      </c>
      <c r="AG71" s="98">
        <f t="shared" si="26"/>
        <v>12</v>
      </c>
      <c r="AH71" s="98">
        <f t="shared" si="26"/>
        <v>1</v>
      </c>
      <c r="AI71" s="98">
        <f t="shared" si="26"/>
        <v>16</v>
      </c>
      <c r="AJ71" s="98">
        <f t="shared" si="26"/>
        <v>3</v>
      </c>
      <c r="AK71" s="98">
        <f t="shared" si="26"/>
        <v>5</v>
      </c>
      <c r="AL71" s="98">
        <f t="shared" si="26"/>
        <v>2</v>
      </c>
      <c r="AM71" s="98">
        <f t="shared" si="26"/>
        <v>18</v>
      </c>
      <c r="AN71" s="98">
        <f t="shared" si="26"/>
        <v>6</v>
      </c>
      <c r="AO71" s="98">
        <f t="shared" si="26"/>
        <v>7</v>
      </c>
      <c r="AP71" s="98">
        <f t="shared" si="27"/>
        <v>8</v>
      </c>
      <c r="AQ71" s="98">
        <f t="shared" si="27"/>
        <v>9</v>
      </c>
      <c r="AR71" s="98">
        <f t="shared" si="27"/>
        <v>10</v>
      </c>
      <c r="AS71" s="98">
        <f t="shared" si="27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9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3"/>
        <v>meilleur J-10</v>
      </c>
      <c r="C72" s="57">
        <f t="shared" si="24"/>
        <v>7</v>
      </c>
      <c r="D72" s="57">
        <f t="shared" si="24"/>
        <v>4</v>
      </c>
      <c r="E72" s="57">
        <f t="shared" si="24"/>
        <v>5</v>
      </c>
      <c r="F72" s="57">
        <f t="shared" si="24"/>
        <v>3</v>
      </c>
      <c r="G72" s="57">
        <f t="shared" si="24"/>
        <v>6</v>
      </c>
      <c r="H72" s="57">
        <f t="shared" si="24"/>
        <v>9</v>
      </c>
      <c r="I72" s="57">
        <f t="shared" si="24"/>
        <v>10</v>
      </c>
      <c r="J72" s="57">
        <f t="shared" si="24"/>
        <v>14</v>
      </c>
      <c r="K72" s="57">
        <f t="shared" si="24"/>
        <v>11</v>
      </c>
      <c r="L72" s="57">
        <f t="shared" si="24"/>
        <v>2</v>
      </c>
      <c r="M72" s="57">
        <f t="shared" si="24"/>
        <v>1</v>
      </c>
      <c r="N72" s="57">
        <f t="shared" si="24"/>
        <v>13</v>
      </c>
      <c r="O72" s="57">
        <f t="shared" si="24"/>
        <v>8</v>
      </c>
      <c r="P72" s="57">
        <f t="shared" si="24"/>
        <v>12</v>
      </c>
      <c r="Q72" s="57">
        <f t="shared" si="24"/>
        <v>15</v>
      </c>
      <c r="R72" s="57">
        <f t="shared" si="24"/>
        <v>16</v>
      </c>
      <c r="S72" s="57">
        <f t="shared" si="24"/>
        <v>18</v>
      </c>
      <c r="T72" s="57">
        <f t="shared" si="24"/>
        <v>17</v>
      </c>
      <c r="U72" s="57">
        <f t="shared" si="24"/>
        <v>19</v>
      </c>
      <c r="V72" s="57">
        <f t="shared" si="24"/>
        <v>20</v>
      </c>
      <c r="W72" s="102">
        <f t="shared" si="25"/>
        <v>210</v>
      </c>
      <c r="X72" s="7">
        <v>3</v>
      </c>
      <c r="Y72" s="92" t="s">
        <v>217</v>
      </c>
      <c r="Z72" s="98">
        <f t="shared" si="26"/>
        <v>16</v>
      </c>
      <c r="AA72" s="98">
        <f t="shared" si="26"/>
        <v>13</v>
      </c>
      <c r="AB72" s="98">
        <f t="shared" si="26"/>
        <v>14</v>
      </c>
      <c r="AC72" s="98">
        <f t="shared" si="26"/>
        <v>12</v>
      </c>
      <c r="AD72" s="98">
        <f t="shared" si="26"/>
        <v>15</v>
      </c>
      <c r="AE72" s="98">
        <f t="shared" si="26"/>
        <v>18</v>
      </c>
      <c r="AF72" s="98">
        <f t="shared" si="26"/>
        <v>1</v>
      </c>
      <c r="AG72" s="98">
        <f t="shared" si="26"/>
        <v>5</v>
      </c>
      <c r="AH72" s="98">
        <f t="shared" si="26"/>
        <v>2</v>
      </c>
      <c r="AI72" s="98">
        <f t="shared" si="26"/>
        <v>11</v>
      </c>
      <c r="AJ72" s="98">
        <f t="shared" si="26"/>
        <v>10</v>
      </c>
      <c r="AK72" s="98">
        <f t="shared" si="26"/>
        <v>4</v>
      </c>
      <c r="AL72" s="98">
        <f t="shared" si="26"/>
        <v>17</v>
      </c>
      <c r="AM72" s="98">
        <f t="shared" si="26"/>
        <v>3</v>
      </c>
      <c r="AN72" s="98">
        <f t="shared" si="26"/>
        <v>6</v>
      </c>
      <c r="AO72" s="98">
        <f t="shared" si="26"/>
        <v>7</v>
      </c>
      <c r="AP72" s="98">
        <f t="shared" si="27"/>
        <v>9</v>
      </c>
      <c r="AQ72" s="98">
        <f t="shared" si="27"/>
        <v>8</v>
      </c>
      <c r="AR72" s="98">
        <f t="shared" si="27"/>
        <v>10</v>
      </c>
      <c r="AS72" s="98">
        <f t="shared" si="27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4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3"/>
        <v>meilleur date de mois</v>
      </c>
      <c r="C73" s="57">
        <f t="shared" si="24"/>
        <v>10</v>
      </c>
      <c r="D73" s="57">
        <f t="shared" si="24"/>
        <v>2</v>
      </c>
      <c r="E73" s="57">
        <f t="shared" si="24"/>
        <v>8</v>
      </c>
      <c r="F73" s="57">
        <f t="shared" si="24"/>
        <v>16</v>
      </c>
      <c r="G73" s="57">
        <f t="shared" si="24"/>
        <v>3</v>
      </c>
      <c r="H73" s="57">
        <f t="shared" si="24"/>
        <v>6</v>
      </c>
      <c r="I73" s="57">
        <f t="shared" si="24"/>
        <v>1</v>
      </c>
      <c r="J73" s="57">
        <f t="shared" si="24"/>
        <v>4</v>
      </c>
      <c r="K73" s="57">
        <f t="shared" si="24"/>
        <v>9</v>
      </c>
      <c r="L73" s="57">
        <f t="shared" si="24"/>
        <v>12</v>
      </c>
      <c r="M73" s="57">
        <f t="shared" si="24"/>
        <v>7</v>
      </c>
      <c r="N73" s="57">
        <f t="shared" si="24"/>
        <v>13</v>
      </c>
      <c r="O73" s="57">
        <f t="shared" si="24"/>
        <v>14</v>
      </c>
      <c r="P73" s="57">
        <f t="shared" si="24"/>
        <v>15</v>
      </c>
      <c r="Q73" s="57">
        <f t="shared" si="24"/>
        <v>17</v>
      </c>
      <c r="R73" s="57">
        <f t="shared" si="24"/>
        <v>18</v>
      </c>
      <c r="S73" s="57">
        <f t="shared" si="24"/>
        <v>5</v>
      </c>
      <c r="T73" s="57">
        <f t="shared" si="24"/>
        <v>11</v>
      </c>
      <c r="U73" s="57">
        <f t="shared" si="24"/>
        <v>19</v>
      </c>
      <c r="V73" s="57">
        <f t="shared" si="24"/>
        <v>20</v>
      </c>
      <c r="W73" s="102">
        <f t="shared" si="25"/>
        <v>210</v>
      </c>
      <c r="X73" s="7">
        <v>4</v>
      </c>
      <c r="Y73" s="92" t="s">
        <v>217</v>
      </c>
      <c r="Z73" s="98">
        <f t="shared" si="26"/>
        <v>1</v>
      </c>
      <c r="AA73" s="98">
        <f t="shared" si="26"/>
        <v>11</v>
      </c>
      <c r="AB73" s="98">
        <f t="shared" si="26"/>
        <v>17</v>
      </c>
      <c r="AC73" s="98">
        <f t="shared" si="26"/>
        <v>7</v>
      </c>
      <c r="AD73" s="98">
        <f t="shared" si="26"/>
        <v>12</v>
      </c>
      <c r="AE73" s="98">
        <f t="shared" si="26"/>
        <v>15</v>
      </c>
      <c r="AF73" s="98">
        <f t="shared" si="26"/>
        <v>10</v>
      </c>
      <c r="AG73" s="98">
        <f t="shared" si="26"/>
        <v>13</v>
      </c>
      <c r="AH73" s="98">
        <f t="shared" si="26"/>
        <v>18</v>
      </c>
      <c r="AI73" s="98">
        <f t="shared" si="26"/>
        <v>3</v>
      </c>
      <c r="AJ73" s="98">
        <f t="shared" si="26"/>
        <v>16</v>
      </c>
      <c r="AK73" s="98">
        <f t="shared" si="26"/>
        <v>4</v>
      </c>
      <c r="AL73" s="98">
        <f t="shared" si="26"/>
        <v>5</v>
      </c>
      <c r="AM73" s="98">
        <f t="shared" si="26"/>
        <v>6</v>
      </c>
      <c r="AN73" s="98">
        <f t="shared" si="26"/>
        <v>8</v>
      </c>
      <c r="AO73" s="98">
        <f t="shared" si="26"/>
        <v>9</v>
      </c>
      <c r="AP73" s="98">
        <f t="shared" si="27"/>
        <v>14</v>
      </c>
      <c r="AQ73" s="98">
        <f t="shared" si="27"/>
        <v>2</v>
      </c>
      <c r="AR73" s="98">
        <f t="shared" si="27"/>
        <v>10</v>
      </c>
      <c r="AS73" s="98">
        <f t="shared" si="27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3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3"/>
        <v>meilleur du mois</v>
      </c>
      <c r="C74" s="57">
        <f t="shared" si="24"/>
        <v>2</v>
      </c>
      <c r="D74" s="57">
        <f t="shared" si="24"/>
        <v>3</v>
      </c>
      <c r="E74" s="57">
        <f t="shared" si="24"/>
        <v>1</v>
      </c>
      <c r="F74" s="57">
        <f t="shared" si="24"/>
        <v>5</v>
      </c>
      <c r="G74" s="57">
        <f t="shared" si="24"/>
        <v>4</v>
      </c>
      <c r="H74" s="57">
        <f t="shared" si="24"/>
        <v>6</v>
      </c>
      <c r="I74" s="57">
        <f t="shared" si="24"/>
        <v>12</v>
      </c>
      <c r="J74" s="57">
        <f t="shared" si="24"/>
        <v>8</v>
      </c>
      <c r="K74" s="57">
        <f t="shared" si="24"/>
        <v>11</v>
      </c>
      <c r="L74" s="57">
        <f t="shared" si="24"/>
        <v>7</v>
      </c>
      <c r="M74" s="57">
        <f t="shared" si="24"/>
        <v>15</v>
      </c>
      <c r="N74" s="57">
        <f t="shared" si="24"/>
        <v>14</v>
      </c>
      <c r="O74" s="57">
        <f t="shared" si="24"/>
        <v>9</v>
      </c>
      <c r="P74" s="57">
        <f t="shared" si="24"/>
        <v>10</v>
      </c>
      <c r="Q74" s="57">
        <f t="shared" si="24"/>
        <v>13</v>
      </c>
      <c r="R74" s="57">
        <f t="shared" si="24"/>
        <v>16</v>
      </c>
      <c r="S74" s="57">
        <f t="shared" si="24"/>
        <v>18</v>
      </c>
      <c r="T74" s="57">
        <f t="shared" si="24"/>
        <v>17</v>
      </c>
      <c r="U74" s="57">
        <f t="shared" si="24"/>
        <v>19</v>
      </c>
      <c r="V74" s="57">
        <f t="shared" si="24"/>
        <v>20</v>
      </c>
      <c r="W74" s="102">
        <f t="shared" si="25"/>
        <v>210</v>
      </c>
      <c r="X74" s="7">
        <v>5</v>
      </c>
      <c r="Y74" s="92" t="s">
        <v>217</v>
      </c>
      <c r="Z74" s="98">
        <f t="shared" si="26"/>
        <v>11</v>
      </c>
      <c r="AA74" s="98">
        <f t="shared" si="26"/>
        <v>12</v>
      </c>
      <c r="AB74" s="98">
        <f t="shared" si="26"/>
        <v>10</v>
      </c>
      <c r="AC74" s="98">
        <f t="shared" si="26"/>
        <v>14</v>
      </c>
      <c r="AD74" s="98">
        <f t="shared" si="26"/>
        <v>13</v>
      </c>
      <c r="AE74" s="98">
        <f t="shared" si="26"/>
        <v>15</v>
      </c>
      <c r="AF74" s="98">
        <f t="shared" si="26"/>
        <v>3</v>
      </c>
      <c r="AG74" s="98">
        <f t="shared" si="26"/>
        <v>17</v>
      </c>
      <c r="AH74" s="98">
        <f t="shared" si="26"/>
        <v>2</v>
      </c>
      <c r="AI74" s="98">
        <f t="shared" si="26"/>
        <v>16</v>
      </c>
      <c r="AJ74" s="98">
        <f t="shared" si="26"/>
        <v>6</v>
      </c>
      <c r="AK74" s="98">
        <f t="shared" si="26"/>
        <v>5</v>
      </c>
      <c r="AL74" s="98">
        <f t="shared" si="26"/>
        <v>18</v>
      </c>
      <c r="AM74" s="98">
        <f t="shared" si="26"/>
        <v>1</v>
      </c>
      <c r="AN74" s="98">
        <f t="shared" si="26"/>
        <v>4</v>
      </c>
      <c r="AO74" s="98">
        <f t="shared" si="26"/>
        <v>7</v>
      </c>
      <c r="AP74" s="98">
        <f t="shared" si="27"/>
        <v>9</v>
      </c>
      <c r="AQ74" s="98">
        <f t="shared" si="27"/>
        <v>8</v>
      </c>
      <c r="AR74" s="98">
        <f t="shared" si="27"/>
        <v>10</v>
      </c>
      <c r="AS74" s="98">
        <f t="shared" si="27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10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3"/>
        <v>statistique</v>
      </c>
      <c r="C75" s="57">
        <f t="shared" si="24"/>
        <v>6</v>
      </c>
      <c r="D75" s="57">
        <f t="shared" si="24"/>
        <v>9</v>
      </c>
      <c r="E75" s="57">
        <f t="shared" si="24"/>
        <v>4</v>
      </c>
      <c r="F75" s="57">
        <f t="shared" si="24"/>
        <v>3</v>
      </c>
      <c r="G75" s="57">
        <f t="shared" si="24"/>
        <v>10</v>
      </c>
      <c r="H75" s="57">
        <f t="shared" si="24"/>
        <v>8</v>
      </c>
      <c r="I75" s="57">
        <f t="shared" si="24"/>
        <v>5</v>
      </c>
      <c r="J75" s="57">
        <f t="shared" si="24"/>
        <v>13</v>
      </c>
      <c r="K75" s="57">
        <f t="shared" si="24"/>
        <v>1</v>
      </c>
      <c r="L75" s="57">
        <f t="shared" si="24"/>
        <v>7</v>
      </c>
      <c r="M75" s="57">
        <f t="shared" si="24"/>
        <v>2</v>
      </c>
      <c r="N75" s="57">
        <f t="shared" si="24"/>
        <v>14</v>
      </c>
      <c r="O75" s="57">
        <f t="shared" si="24"/>
        <v>12</v>
      </c>
      <c r="P75" s="57">
        <f t="shared" si="24"/>
        <v>11</v>
      </c>
      <c r="Q75" s="57">
        <f t="shared" si="24"/>
        <v>15</v>
      </c>
      <c r="R75" s="57">
        <f t="shared" si="24"/>
        <v>16</v>
      </c>
      <c r="S75" s="57">
        <f t="shared" si="24"/>
        <v>17</v>
      </c>
      <c r="T75" s="57">
        <f t="shared" si="24"/>
        <v>18</v>
      </c>
      <c r="U75" s="57">
        <f t="shared" si="24"/>
        <v>19</v>
      </c>
      <c r="V75" s="57">
        <f t="shared" si="24"/>
        <v>20</v>
      </c>
      <c r="W75" s="102">
        <f t="shared" si="25"/>
        <v>210</v>
      </c>
      <c r="X75" s="7">
        <v>6</v>
      </c>
      <c r="Y75" s="92" t="s">
        <v>217</v>
      </c>
      <c r="Z75" s="98">
        <f t="shared" si="26"/>
        <v>15</v>
      </c>
      <c r="AA75" s="98">
        <f t="shared" si="26"/>
        <v>18</v>
      </c>
      <c r="AB75" s="98">
        <f t="shared" si="26"/>
        <v>13</v>
      </c>
      <c r="AC75" s="98">
        <f t="shared" si="26"/>
        <v>12</v>
      </c>
      <c r="AD75" s="98">
        <f t="shared" si="26"/>
        <v>1</v>
      </c>
      <c r="AE75" s="98">
        <f t="shared" si="26"/>
        <v>17</v>
      </c>
      <c r="AF75" s="98">
        <f t="shared" si="26"/>
        <v>14</v>
      </c>
      <c r="AG75" s="98">
        <f t="shared" si="26"/>
        <v>4</v>
      </c>
      <c r="AH75" s="98">
        <f t="shared" si="26"/>
        <v>10</v>
      </c>
      <c r="AI75" s="98">
        <f t="shared" si="26"/>
        <v>16</v>
      </c>
      <c r="AJ75" s="98">
        <f t="shared" si="26"/>
        <v>11</v>
      </c>
      <c r="AK75" s="98">
        <f t="shared" si="26"/>
        <v>5</v>
      </c>
      <c r="AL75" s="98">
        <f t="shared" si="26"/>
        <v>3</v>
      </c>
      <c r="AM75" s="98">
        <f t="shared" si="26"/>
        <v>2</v>
      </c>
      <c r="AN75" s="98">
        <f t="shared" si="26"/>
        <v>6</v>
      </c>
      <c r="AO75" s="98">
        <f t="shared" si="26"/>
        <v>7</v>
      </c>
      <c r="AP75" s="98">
        <f t="shared" si="27"/>
        <v>8</v>
      </c>
      <c r="AQ75" s="98">
        <f t="shared" si="27"/>
        <v>9</v>
      </c>
      <c r="AR75" s="98">
        <f t="shared" si="27"/>
        <v>10</v>
      </c>
      <c r="AS75" s="98">
        <f t="shared" si="27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3"/>
        <v>transformation</v>
      </c>
      <c r="C76" s="57">
        <f t="shared" si="24"/>
        <v>2</v>
      </c>
      <c r="D76" s="57">
        <f t="shared" si="24"/>
        <v>4</v>
      </c>
      <c r="E76" s="57">
        <f t="shared" si="24"/>
        <v>8</v>
      </c>
      <c r="F76" s="57">
        <f t="shared" si="24"/>
        <v>5</v>
      </c>
      <c r="G76" s="57">
        <f t="shared" si="24"/>
        <v>6</v>
      </c>
      <c r="H76" s="57">
        <f t="shared" si="24"/>
        <v>9</v>
      </c>
      <c r="I76" s="57">
        <f t="shared" si="24"/>
        <v>3</v>
      </c>
      <c r="J76" s="57">
        <f t="shared" si="24"/>
        <v>1</v>
      </c>
      <c r="K76" s="57">
        <f t="shared" si="24"/>
        <v>14</v>
      </c>
      <c r="L76" s="57">
        <f t="shared" si="24"/>
        <v>7</v>
      </c>
      <c r="M76" s="57">
        <f t="shared" si="24"/>
        <v>11</v>
      </c>
      <c r="N76" s="57">
        <f t="shared" si="24"/>
        <v>15</v>
      </c>
      <c r="O76" s="57">
        <f t="shared" si="24"/>
        <v>13</v>
      </c>
      <c r="P76" s="57">
        <f t="shared" si="24"/>
        <v>10</v>
      </c>
      <c r="Q76" s="57">
        <f t="shared" si="24"/>
        <v>12</v>
      </c>
      <c r="R76" s="57">
        <f t="shared" si="24"/>
        <v>16</v>
      </c>
      <c r="S76" s="57">
        <f t="shared" si="24"/>
        <v>17</v>
      </c>
      <c r="T76" s="57">
        <f t="shared" si="24"/>
        <v>18</v>
      </c>
      <c r="U76" s="57">
        <f t="shared" si="24"/>
        <v>19</v>
      </c>
      <c r="V76" s="57">
        <f t="shared" si="24"/>
        <v>20</v>
      </c>
      <c r="W76" s="102">
        <f t="shared" si="25"/>
        <v>210</v>
      </c>
      <c r="X76" s="7">
        <v>7</v>
      </c>
      <c r="Y76" s="92" t="s">
        <v>217</v>
      </c>
      <c r="Z76" s="98">
        <f t="shared" si="26"/>
        <v>11</v>
      </c>
      <c r="AA76" s="98">
        <f t="shared" si="26"/>
        <v>13</v>
      </c>
      <c r="AB76" s="98">
        <f t="shared" si="26"/>
        <v>17</v>
      </c>
      <c r="AC76" s="98">
        <f t="shared" si="26"/>
        <v>14</v>
      </c>
      <c r="AD76" s="98">
        <f t="shared" si="26"/>
        <v>15</v>
      </c>
      <c r="AE76" s="98">
        <f t="shared" si="26"/>
        <v>18</v>
      </c>
      <c r="AF76" s="98">
        <f t="shared" si="26"/>
        <v>12</v>
      </c>
      <c r="AG76" s="98">
        <f t="shared" si="26"/>
        <v>10</v>
      </c>
      <c r="AH76" s="98">
        <f t="shared" si="26"/>
        <v>5</v>
      </c>
      <c r="AI76" s="98">
        <f t="shared" si="26"/>
        <v>16</v>
      </c>
      <c r="AJ76" s="98">
        <f t="shared" si="26"/>
        <v>2</v>
      </c>
      <c r="AK76" s="98">
        <f t="shared" si="26"/>
        <v>6</v>
      </c>
      <c r="AL76" s="98">
        <f t="shared" si="26"/>
        <v>4</v>
      </c>
      <c r="AM76" s="98">
        <f t="shared" si="26"/>
        <v>1</v>
      </c>
      <c r="AN76" s="98">
        <f t="shared" si="26"/>
        <v>3</v>
      </c>
      <c r="AO76" s="98">
        <f t="shared" si="26"/>
        <v>7</v>
      </c>
      <c r="AP76" s="98">
        <f t="shared" si="27"/>
        <v>8</v>
      </c>
      <c r="AQ76" s="98">
        <f t="shared" si="27"/>
        <v>9</v>
      </c>
      <c r="AR76" s="98">
        <f t="shared" si="27"/>
        <v>10</v>
      </c>
      <c r="AS76" s="98">
        <f t="shared" si="27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5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3"/>
        <v>Programme officiel PMU</v>
      </c>
      <c r="C77" s="57">
        <f t="shared" si="24"/>
        <v>20</v>
      </c>
      <c r="D77" s="57">
        <f t="shared" si="24"/>
        <v>7</v>
      </c>
      <c r="E77" s="57">
        <f t="shared" si="24"/>
        <v>15</v>
      </c>
      <c r="F77" s="57">
        <f t="shared" si="24"/>
        <v>14</v>
      </c>
      <c r="G77" s="57">
        <f t="shared" si="24"/>
        <v>13</v>
      </c>
      <c r="H77" s="57">
        <f t="shared" si="24"/>
        <v>12</v>
      </c>
      <c r="I77" s="57">
        <f t="shared" si="24"/>
        <v>11</v>
      </c>
      <c r="J77" s="57">
        <f t="shared" si="24"/>
        <v>10</v>
      </c>
      <c r="K77" s="57">
        <f t="shared" si="24"/>
        <v>9</v>
      </c>
      <c r="L77" s="57">
        <f t="shared" si="24"/>
        <v>6</v>
      </c>
      <c r="M77" s="57">
        <f t="shared" si="24"/>
        <v>5</v>
      </c>
      <c r="N77" s="57">
        <f t="shared" si="24"/>
        <v>19</v>
      </c>
      <c r="O77" s="57">
        <f t="shared" si="24"/>
        <v>18</v>
      </c>
      <c r="P77" s="57">
        <f t="shared" si="24"/>
        <v>17</v>
      </c>
      <c r="Q77" s="57">
        <f t="shared" si="24"/>
        <v>16</v>
      </c>
      <c r="R77" s="57">
        <f t="shared" si="24"/>
        <v>1</v>
      </c>
      <c r="S77" s="57">
        <f t="shared" si="24"/>
        <v>2</v>
      </c>
      <c r="T77" s="57">
        <f t="shared" si="24"/>
        <v>3</v>
      </c>
      <c r="U77" s="57">
        <f t="shared" si="24"/>
        <v>4</v>
      </c>
      <c r="V77" s="57">
        <f t="shared" si="24"/>
        <v>8</v>
      </c>
      <c r="W77" s="102">
        <f t="shared" si="25"/>
        <v>210</v>
      </c>
      <c r="X77" s="7">
        <v>8</v>
      </c>
      <c r="Y77" s="92" t="s">
        <v>217</v>
      </c>
      <c r="Z77" s="98">
        <f t="shared" si="26"/>
        <v>11</v>
      </c>
      <c r="AA77" s="98">
        <f t="shared" si="26"/>
        <v>16</v>
      </c>
      <c r="AB77" s="98">
        <f t="shared" si="26"/>
        <v>6</v>
      </c>
      <c r="AC77" s="98">
        <f t="shared" si="26"/>
        <v>5</v>
      </c>
      <c r="AD77" s="98">
        <f t="shared" si="26"/>
        <v>4</v>
      </c>
      <c r="AE77" s="98">
        <f t="shared" si="26"/>
        <v>3</v>
      </c>
      <c r="AF77" s="98">
        <f t="shared" si="26"/>
        <v>2</v>
      </c>
      <c r="AG77" s="98">
        <f t="shared" si="26"/>
        <v>1</v>
      </c>
      <c r="AH77" s="98">
        <f t="shared" si="26"/>
        <v>18</v>
      </c>
      <c r="AI77" s="98">
        <f t="shared" si="26"/>
        <v>15</v>
      </c>
      <c r="AJ77" s="98">
        <f t="shared" si="26"/>
        <v>14</v>
      </c>
      <c r="AK77" s="98">
        <f t="shared" si="26"/>
        <v>10</v>
      </c>
      <c r="AL77" s="98">
        <f t="shared" si="26"/>
        <v>9</v>
      </c>
      <c r="AM77" s="98">
        <f t="shared" si="26"/>
        <v>8</v>
      </c>
      <c r="AN77" s="98">
        <f t="shared" si="26"/>
        <v>7</v>
      </c>
      <c r="AO77" s="98">
        <f t="shared" si="26"/>
        <v>10</v>
      </c>
      <c r="AP77" s="98">
        <f t="shared" si="27"/>
        <v>11</v>
      </c>
      <c r="AQ77" s="98">
        <f t="shared" si="27"/>
        <v>12</v>
      </c>
      <c r="AR77" s="98">
        <f t="shared" si="27"/>
        <v>13</v>
      </c>
      <c r="AS77" s="98">
        <f t="shared" si="27"/>
        <v>17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13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3"/>
        <v>presse (cote paris turf)</v>
      </c>
      <c r="C78" s="57">
        <f t="shared" si="24"/>
        <v>8</v>
      </c>
      <c r="D78" s="57">
        <f t="shared" si="24"/>
        <v>14</v>
      </c>
      <c r="E78" s="57">
        <f t="shared" si="24"/>
        <v>9</v>
      </c>
      <c r="F78" s="57">
        <f t="shared" si="24"/>
        <v>4</v>
      </c>
      <c r="G78" s="57">
        <f t="shared" si="24"/>
        <v>2</v>
      </c>
      <c r="H78" s="57">
        <f t="shared" si="24"/>
        <v>6</v>
      </c>
      <c r="I78" s="57">
        <f t="shared" si="24"/>
        <v>5</v>
      </c>
      <c r="J78" s="57">
        <f t="shared" si="24"/>
        <v>11</v>
      </c>
      <c r="K78" s="57">
        <f t="shared" si="24"/>
        <v>15</v>
      </c>
      <c r="L78" s="57">
        <f t="shared" si="24"/>
        <v>3</v>
      </c>
      <c r="M78" s="57">
        <f t="shared" si="24"/>
        <v>7</v>
      </c>
      <c r="N78" s="57">
        <f t="shared" si="24"/>
        <v>13</v>
      </c>
      <c r="O78" s="57">
        <f t="shared" si="24"/>
        <v>1</v>
      </c>
      <c r="P78" s="57">
        <f t="shared" si="24"/>
        <v>16</v>
      </c>
      <c r="Q78" s="57">
        <f t="shared" si="24"/>
        <v>10</v>
      </c>
      <c r="R78" s="57">
        <f t="shared" si="24"/>
        <v>12</v>
      </c>
      <c r="S78" s="57">
        <f t="shared" si="24"/>
        <v>19</v>
      </c>
      <c r="T78" s="57">
        <f t="shared" si="24"/>
        <v>18</v>
      </c>
      <c r="U78" s="57">
        <f t="shared" si="24"/>
        <v>17</v>
      </c>
      <c r="V78" s="57">
        <f t="shared" si="24"/>
        <v>20</v>
      </c>
      <c r="W78" s="102">
        <f t="shared" si="25"/>
        <v>210</v>
      </c>
      <c r="X78" s="7">
        <v>9</v>
      </c>
      <c r="Y78" s="92" t="s">
        <v>217</v>
      </c>
      <c r="Z78" s="98">
        <f t="shared" si="26"/>
        <v>17</v>
      </c>
      <c r="AA78" s="98">
        <f t="shared" si="26"/>
        <v>5</v>
      </c>
      <c r="AB78" s="98">
        <f t="shared" si="26"/>
        <v>18</v>
      </c>
      <c r="AC78" s="98">
        <f t="shared" si="26"/>
        <v>13</v>
      </c>
      <c r="AD78" s="98">
        <f t="shared" si="26"/>
        <v>11</v>
      </c>
      <c r="AE78" s="98">
        <f t="shared" si="26"/>
        <v>15</v>
      </c>
      <c r="AF78" s="98">
        <f t="shared" si="26"/>
        <v>14</v>
      </c>
      <c r="AG78" s="98">
        <f t="shared" si="26"/>
        <v>2</v>
      </c>
      <c r="AH78" s="98">
        <f t="shared" si="26"/>
        <v>6</v>
      </c>
      <c r="AI78" s="98">
        <f t="shared" si="26"/>
        <v>12</v>
      </c>
      <c r="AJ78" s="98">
        <f t="shared" si="26"/>
        <v>16</v>
      </c>
      <c r="AK78" s="98">
        <f t="shared" si="26"/>
        <v>4</v>
      </c>
      <c r="AL78" s="98">
        <f t="shared" si="26"/>
        <v>10</v>
      </c>
      <c r="AM78" s="98">
        <f t="shared" si="26"/>
        <v>7</v>
      </c>
      <c r="AN78" s="98">
        <f t="shared" si="26"/>
        <v>1</v>
      </c>
      <c r="AO78" s="98">
        <f t="shared" si="26"/>
        <v>3</v>
      </c>
      <c r="AP78" s="98">
        <f t="shared" si="27"/>
        <v>10</v>
      </c>
      <c r="AQ78" s="98">
        <f t="shared" si="27"/>
        <v>9</v>
      </c>
      <c r="AR78" s="98">
        <f t="shared" si="27"/>
        <v>8</v>
      </c>
      <c r="AS78" s="98">
        <f t="shared" si="27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3"/>
        <v>Gain</v>
      </c>
      <c r="C79" s="57">
        <f t="shared" si="24"/>
        <v>9</v>
      </c>
      <c r="D79" s="57">
        <f t="shared" si="24"/>
        <v>13</v>
      </c>
      <c r="E79" s="57">
        <f t="shared" si="24"/>
        <v>2</v>
      </c>
      <c r="F79" s="57">
        <f t="shared" si="24"/>
        <v>4</v>
      </c>
      <c r="G79" s="57">
        <f t="shared" si="24"/>
        <v>1</v>
      </c>
      <c r="H79" s="57">
        <f t="shared" si="24"/>
        <v>5</v>
      </c>
      <c r="I79" s="57">
        <f t="shared" si="24"/>
        <v>6</v>
      </c>
      <c r="J79" s="57">
        <f t="shared" si="24"/>
        <v>14</v>
      </c>
      <c r="K79" s="57">
        <f t="shared" si="24"/>
        <v>3</v>
      </c>
      <c r="L79" s="57">
        <f t="shared" si="24"/>
        <v>10</v>
      </c>
      <c r="M79" s="57">
        <f t="shared" si="24"/>
        <v>11</v>
      </c>
      <c r="N79" s="57">
        <f t="shared" si="24"/>
        <v>12</v>
      </c>
      <c r="O79" s="57">
        <f t="shared" si="24"/>
        <v>7</v>
      </c>
      <c r="P79" s="57">
        <f t="shared" si="24"/>
        <v>15</v>
      </c>
      <c r="Q79" s="57">
        <f t="shared" si="24"/>
        <v>8</v>
      </c>
      <c r="R79" s="57">
        <f t="shared" si="24"/>
        <v>16</v>
      </c>
      <c r="S79" s="57">
        <f t="shared" si="24"/>
        <v>17</v>
      </c>
      <c r="T79" s="57">
        <f t="shared" si="24"/>
        <v>18</v>
      </c>
      <c r="U79" s="57">
        <f t="shared" si="24"/>
        <v>19</v>
      </c>
      <c r="V79" s="57">
        <f t="shared" si="24"/>
        <v>20</v>
      </c>
      <c r="W79" s="102">
        <f t="shared" si="25"/>
        <v>210</v>
      </c>
      <c r="X79" s="7">
        <v>10</v>
      </c>
      <c r="Y79" s="92" t="s">
        <v>217</v>
      </c>
      <c r="Z79" s="98">
        <f t="shared" si="26"/>
        <v>18</v>
      </c>
      <c r="AA79" s="98">
        <f t="shared" si="26"/>
        <v>4</v>
      </c>
      <c r="AB79" s="98">
        <f t="shared" si="26"/>
        <v>11</v>
      </c>
      <c r="AC79" s="98">
        <f t="shared" si="26"/>
        <v>13</v>
      </c>
      <c r="AD79" s="98">
        <f t="shared" si="26"/>
        <v>10</v>
      </c>
      <c r="AE79" s="98">
        <f t="shared" si="26"/>
        <v>14</v>
      </c>
      <c r="AF79" s="98">
        <f t="shared" si="26"/>
        <v>15</v>
      </c>
      <c r="AG79" s="98">
        <f t="shared" si="26"/>
        <v>5</v>
      </c>
      <c r="AH79" s="98">
        <f t="shared" si="26"/>
        <v>12</v>
      </c>
      <c r="AI79" s="98">
        <f t="shared" si="26"/>
        <v>1</v>
      </c>
      <c r="AJ79" s="98">
        <f t="shared" si="26"/>
        <v>2</v>
      </c>
      <c r="AK79" s="98">
        <f t="shared" si="26"/>
        <v>3</v>
      </c>
      <c r="AL79" s="98">
        <f t="shared" si="26"/>
        <v>16</v>
      </c>
      <c r="AM79" s="98">
        <f t="shared" si="26"/>
        <v>6</v>
      </c>
      <c r="AN79" s="98">
        <f t="shared" si="26"/>
        <v>17</v>
      </c>
      <c r="AO79" s="98">
        <f t="shared" si="26"/>
        <v>7</v>
      </c>
      <c r="AP79" s="98">
        <f t="shared" si="27"/>
        <v>8</v>
      </c>
      <c r="AQ79" s="98">
        <f t="shared" si="27"/>
        <v>9</v>
      </c>
      <c r="AR79" s="98">
        <f t="shared" si="27"/>
        <v>10</v>
      </c>
      <c r="AS79" s="98">
        <f t="shared" si="27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7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3"/>
        <v>Programme et presse</v>
      </c>
      <c r="C80" s="57">
        <f t="shared" si="24"/>
        <v>8</v>
      </c>
      <c r="D80" s="57">
        <f t="shared" si="24"/>
        <v>14</v>
      </c>
      <c r="E80" s="57">
        <f t="shared" si="24"/>
        <v>9</v>
      </c>
      <c r="F80" s="57">
        <f t="shared" si="24"/>
        <v>4</v>
      </c>
      <c r="G80" s="57">
        <f t="shared" si="24"/>
        <v>2</v>
      </c>
      <c r="H80" s="57">
        <f t="shared" si="24"/>
        <v>6</v>
      </c>
      <c r="I80" s="57">
        <f t="shared" si="24"/>
        <v>5</v>
      </c>
      <c r="J80" s="57">
        <f t="shared" si="24"/>
        <v>11</v>
      </c>
      <c r="K80" s="57">
        <f t="shared" si="24"/>
        <v>15</v>
      </c>
      <c r="L80" s="57">
        <f t="shared" si="24"/>
        <v>3</v>
      </c>
      <c r="M80" s="57">
        <f t="shared" si="24"/>
        <v>7</v>
      </c>
      <c r="N80" s="57">
        <f t="shared" si="24"/>
        <v>13</v>
      </c>
      <c r="O80" s="57">
        <f t="shared" si="24"/>
        <v>1</v>
      </c>
      <c r="P80" s="57">
        <f t="shared" si="24"/>
        <v>16</v>
      </c>
      <c r="Q80" s="57">
        <f t="shared" si="24"/>
        <v>10</v>
      </c>
      <c r="R80" s="57">
        <f t="shared" si="24"/>
        <v>12</v>
      </c>
      <c r="S80" s="57">
        <f t="shared" si="24"/>
        <v>19</v>
      </c>
      <c r="T80" s="57">
        <f t="shared" si="24"/>
        <v>18</v>
      </c>
      <c r="U80" s="57">
        <f t="shared" si="24"/>
        <v>17</v>
      </c>
      <c r="V80" s="57">
        <f t="shared" si="24"/>
        <v>20</v>
      </c>
      <c r="W80" s="102">
        <f t="shared" si="25"/>
        <v>210</v>
      </c>
      <c r="X80" s="7">
        <v>11</v>
      </c>
      <c r="Y80" s="92" t="s">
        <v>217</v>
      </c>
      <c r="Z80" s="98">
        <f t="shared" si="26"/>
        <v>17</v>
      </c>
      <c r="AA80" s="98">
        <f t="shared" si="26"/>
        <v>5</v>
      </c>
      <c r="AB80" s="98">
        <f t="shared" si="26"/>
        <v>18</v>
      </c>
      <c r="AC80" s="98">
        <f t="shared" si="26"/>
        <v>13</v>
      </c>
      <c r="AD80" s="98">
        <f t="shared" si="26"/>
        <v>11</v>
      </c>
      <c r="AE80" s="98">
        <f t="shared" si="26"/>
        <v>15</v>
      </c>
      <c r="AF80" s="98">
        <f t="shared" si="26"/>
        <v>14</v>
      </c>
      <c r="AG80" s="98">
        <f t="shared" si="26"/>
        <v>2</v>
      </c>
      <c r="AH80" s="98">
        <f t="shared" si="26"/>
        <v>6</v>
      </c>
      <c r="AI80" s="98">
        <f t="shared" si="26"/>
        <v>12</v>
      </c>
      <c r="AJ80" s="98">
        <f t="shared" si="26"/>
        <v>16</v>
      </c>
      <c r="AK80" s="98">
        <f t="shared" si="26"/>
        <v>4</v>
      </c>
      <c r="AL80" s="98">
        <f t="shared" si="26"/>
        <v>10</v>
      </c>
      <c r="AM80" s="98">
        <f t="shared" si="26"/>
        <v>7</v>
      </c>
      <c r="AN80" s="98">
        <f t="shared" si="26"/>
        <v>1</v>
      </c>
      <c r="AO80" s="98">
        <f t="shared" si="26"/>
        <v>3</v>
      </c>
      <c r="AP80" s="98">
        <f t="shared" si="27"/>
        <v>10</v>
      </c>
      <c r="AQ80" s="98">
        <f t="shared" si="27"/>
        <v>9</v>
      </c>
      <c r="AR80" s="98">
        <f t="shared" si="27"/>
        <v>8</v>
      </c>
      <c r="AS80" s="98">
        <f t="shared" si="27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2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8">B17</f>
        <v>Tableau Roger 1</v>
      </c>
      <c r="C81" s="57">
        <f t="shared" si="28"/>
        <v>1</v>
      </c>
      <c r="D81" s="57">
        <f t="shared" si="28"/>
        <v>2</v>
      </c>
      <c r="E81" s="57">
        <f t="shared" si="28"/>
        <v>3</v>
      </c>
      <c r="F81" s="57">
        <f t="shared" si="28"/>
        <v>4</v>
      </c>
      <c r="G81" s="57">
        <f t="shared" si="28"/>
        <v>5</v>
      </c>
      <c r="H81" s="57">
        <f t="shared" si="28"/>
        <v>6</v>
      </c>
      <c r="I81" s="57">
        <f t="shared" si="28"/>
        <v>7</v>
      </c>
      <c r="J81" s="57">
        <f t="shared" si="28"/>
        <v>8</v>
      </c>
      <c r="K81" s="57">
        <f t="shared" si="28"/>
        <v>9</v>
      </c>
      <c r="L81" s="57">
        <f t="shared" si="28"/>
        <v>10</v>
      </c>
      <c r="M81" s="57">
        <f t="shared" si="28"/>
        <v>11</v>
      </c>
      <c r="N81" s="57">
        <f t="shared" si="28"/>
        <v>12</v>
      </c>
      <c r="O81" s="57">
        <f t="shared" si="28"/>
        <v>13</v>
      </c>
      <c r="P81" s="57">
        <f t="shared" si="28"/>
        <v>14</v>
      </c>
      <c r="Q81" s="57">
        <f t="shared" si="28"/>
        <v>15</v>
      </c>
      <c r="R81" s="57">
        <f t="shared" si="28"/>
        <v>20</v>
      </c>
      <c r="S81" s="57">
        <f t="shared" si="28"/>
        <v>19</v>
      </c>
      <c r="T81" s="57">
        <f t="shared" si="28"/>
        <v>18</v>
      </c>
      <c r="U81" s="57">
        <f t="shared" si="28"/>
        <v>17</v>
      </c>
      <c r="V81" s="57">
        <f t="shared" si="28"/>
        <v>16</v>
      </c>
      <c r="W81" s="102">
        <f t="shared" si="25"/>
        <v>210</v>
      </c>
      <c r="X81" s="7">
        <v>12</v>
      </c>
      <c r="Y81" s="92" t="s">
        <v>217</v>
      </c>
      <c r="Z81" s="98">
        <f t="shared" si="26"/>
        <v>10</v>
      </c>
      <c r="AA81" s="98">
        <f t="shared" si="26"/>
        <v>11</v>
      </c>
      <c r="AB81" s="98">
        <f t="shared" si="26"/>
        <v>12</v>
      </c>
      <c r="AC81" s="98">
        <f t="shared" si="26"/>
        <v>13</v>
      </c>
      <c r="AD81" s="98">
        <f t="shared" si="26"/>
        <v>14</v>
      </c>
      <c r="AE81" s="98">
        <f t="shared" si="26"/>
        <v>15</v>
      </c>
      <c r="AF81" s="98">
        <f t="shared" si="26"/>
        <v>16</v>
      </c>
      <c r="AG81" s="98">
        <f t="shared" si="26"/>
        <v>17</v>
      </c>
      <c r="AH81" s="98">
        <f t="shared" si="26"/>
        <v>18</v>
      </c>
      <c r="AI81" s="98">
        <f t="shared" si="26"/>
        <v>1</v>
      </c>
      <c r="AJ81" s="98">
        <f t="shared" si="26"/>
        <v>2</v>
      </c>
      <c r="AK81" s="98">
        <f t="shared" si="26"/>
        <v>3</v>
      </c>
      <c r="AL81" s="98">
        <f t="shared" si="26"/>
        <v>4</v>
      </c>
      <c r="AM81" s="98">
        <f t="shared" si="26"/>
        <v>5</v>
      </c>
      <c r="AN81" s="98">
        <f t="shared" si="26"/>
        <v>6</v>
      </c>
      <c r="AO81" s="98">
        <f t="shared" si="26"/>
        <v>11</v>
      </c>
      <c r="AP81" s="98">
        <f t="shared" si="27"/>
        <v>10</v>
      </c>
      <c r="AQ81" s="98">
        <f t="shared" si="27"/>
        <v>9</v>
      </c>
      <c r="AR81" s="98">
        <f t="shared" si="27"/>
        <v>8</v>
      </c>
      <c r="AS81" s="98">
        <f t="shared" si="27"/>
        <v>7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14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8"/>
        <v>13</v>
      </c>
      <c r="D82" s="57">
        <f t="shared" si="28"/>
        <v>16</v>
      </c>
      <c r="E82" s="57">
        <f t="shared" si="28"/>
        <v>11</v>
      </c>
      <c r="F82" s="57">
        <f t="shared" si="28"/>
        <v>9</v>
      </c>
      <c r="G82" s="57">
        <f t="shared" si="28"/>
        <v>15</v>
      </c>
      <c r="H82" s="57">
        <f t="shared" si="28"/>
        <v>8</v>
      </c>
      <c r="I82" s="57">
        <f t="shared" si="28"/>
        <v>14</v>
      </c>
      <c r="J82" s="57">
        <f t="shared" si="28"/>
        <v>4</v>
      </c>
      <c r="K82" s="57">
        <f t="shared" si="28"/>
        <v>6</v>
      </c>
      <c r="L82" s="57">
        <f t="shared" si="28"/>
        <v>5</v>
      </c>
      <c r="M82" s="57">
        <f t="shared" si="28"/>
        <v>2</v>
      </c>
      <c r="N82" s="57">
        <f t="shared" si="28"/>
        <v>7</v>
      </c>
      <c r="O82" s="57">
        <f t="shared" si="28"/>
        <v>12</v>
      </c>
      <c r="P82" s="57">
        <f t="shared" si="28"/>
        <v>10</v>
      </c>
      <c r="Q82" s="57">
        <f t="shared" si="28"/>
        <v>3</v>
      </c>
      <c r="R82" s="57">
        <f t="shared" si="28"/>
        <v>1</v>
      </c>
      <c r="S82" s="57">
        <f t="shared" si="28"/>
        <v>20</v>
      </c>
      <c r="T82" s="57">
        <f t="shared" si="28"/>
        <v>19</v>
      </c>
      <c r="U82" s="57">
        <f t="shared" si="28"/>
        <v>18</v>
      </c>
      <c r="V82" s="57">
        <f t="shared" si="28"/>
        <v>17</v>
      </c>
      <c r="W82" s="102">
        <f t="shared" si="25"/>
        <v>210</v>
      </c>
      <c r="X82" s="7">
        <v>13</v>
      </c>
      <c r="Y82" s="92" t="s">
        <v>217</v>
      </c>
      <c r="Z82" s="98">
        <f t="shared" si="26"/>
        <v>4</v>
      </c>
      <c r="AA82" s="98">
        <f t="shared" si="26"/>
        <v>7</v>
      </c>
      <c r="AB82" s="98">
        <f t="shared" si="26"/>
        <v>2</v>
      </c>
      <c r="AC82" s="98">
        <f t="shared" si="26"/>
        <v>18</v>
      </c>
      <c r="AD82" s="98">
        <f t="shared" si="26"/>
        <v>6</v>
      </c>
      <c r="AE82" s="98">
        <f t="shared" si="26"/>
        <v>17</v>
      </c>
      <c r="AF82" s="98">
        <f t="shared" si="26"/>
        <v>5</v>
      </c>
      <c r="AG82" s="98">
        <f t="shared" si="26"/>
        <v>13</v>
      </c>
      <c r="AH82" s="98">
        <f t="shared" si="26"/>
        <v>15</v>
      </c>
      <c r="AI82" s="98">
        <f t="shared" si="26"/>
        <v>14</v>
      </c>
      <c r="AJ82" s="98">
        <f t="shared" si="26"/>
        <v>11</v>
      </c>
      <c r="AK82" s="98">
        <f t="shared" si="26"/>
        <v>16</v>
      </c>
      <c r="AL82" s="98">
        <f t="shared" si="26"/>
        <v>3</v>
      </c>
      <c r="AM82" s="98">
        <f t="shared" si="26"/>
        <v>1</v>
      </c>
      <c r="AN82" s="98">
        <f t="shared" si="26"/>
        <v>12</v>
      </c>
      <c r="AO82" s="98">
        <f t="shared" si="26"/>
        <v>10</v>
      </c>
      <c r="AP82" s="98">
        <f t="shared" si="27"/>
        <v>11</v>
      </c>
      <c r="AQ82" s="98">
        <f t="shared" si="27"/>
        <v>10</v>
      </c>
      <c r="AR82" s="98">
        <f t="shared" si="27"/>
        <v>9</v>
      </c>
      <c r="AS82" s="98">
        <f t="shared" si="27"/>
        <v>8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8"/>
        <v>5</v>
      </c>
      <c r="D83" s="57">
        <f t="shared" si="28"/>
        <v>7</v>
      </c>
      <c r="E83" s="57">
        <f t="shared" si="28"/>
        <v>4</v>
      </c>
      <c r="F83" s="57">
        <f t="shared" si="28"/>
        <v>10</v>
      </c>
      <c r="G83" s="57">
        <f t="shared" si="28"/>
        <v>6</v>
      </c>
      <c r="H83" s="57">
        <f t="shared" si="28"/>
        <v>12</v>
      </c>
      <c r="I83" s="57">
        <f t="shared" si="28"/>
        <v>11</v>
      </c>
      <c r="J83" s="57">
        <f t="shared" si="28"/>
        <v>13</v>
      </c>
      <c r="K83" s="57">
        <f t="shared" si="28"/>
        <v>8</v>
      </c>
      <c r="L83" s="57">
        <f t="shared" si="28"/>
        <v>9</v>
      </c>
      <c r="M83" s="57">
        <f t="shared" si="28"/>
        <v>15</v>
      </c>
      <c r="N83" s="57">
        <f t="shared" si="28"/>
        <v>14</v>
      </c>
      <c r="O83" s="57">
        <f t="shared" si="28"/>
        <v>2</v>
      </c>
      <c r="P83" s="57">
        <f t="shared" si="28"/>
        <v>3</v>
      </c>
      <c r="Q83" s="57">
        <f t="shared" si="28"/>
        <v>1</v>
      </c>
      <c r="R83" s="57">
        <f t="shared" si="28"/>
        <v>16</v>
      </c>
      <c r="S83" s="57">
        <f t="shared" si="28"/>
        <v>20</v>
      </c>
      <c r="T83" s="57">
        <f t="shared" si="28"/>
        <v>19</v>
      </c>
      <c r="U83" s="57">
        <f t="shared" si="28"/>
        <v>18</v>
      </c>
      <c r="V83" s="57">
        <f t="shared" si="28"/>
        <v>17</v>
      </c>
      <c r="W83" s="102">
        <f t="shared" si="25"/>
        <v>210</v>
      </c>
      <c r="X83" s="7">
        <v>14</v>
      </c>
      <c r="Y83" s="92" t="s">
        <v>217</v>
      </c>
      <c r="Z83" s="98">
        <f t="shared" si="26"/>
        <v>14</v>
      </c>
      <c r="AA83" s="98">
        <f t="shared" si="26"/>
        <v>16</v>
      </c>
      <c r="AB83" s="98">
        <f t="shared" si="26"/>
        <v>13</v>
      </c>
      <c r="AC83" s="98">
        <f t="shared" si="26"/>
        <v>1</v>
      </c>
      <c r="AD83" s="98">
        <f t="shared" si="26"/>
        <v>15</v>
      </c>
      <c r="AE83" s="98">
        <f t="shared" si="26"/>
        <v>3</v>
      </c>
      <c r="AF83" s="98">
        <f t="shared" si="26"/>
        <v>2</v>
      </c>
      <c r="AG83" s="98">
        <f t="shared" si="26"/>
        <v>4</v>
      </c>
      <c r="AH83" s="98">
        <f t="shared" si="26"/>
        <v>17</v>
      </c>
      <c r="AI83" s="98">
        <f t="shared" si="26"/>
        <v>18</v>
      </c>
      <c r="AJ83" s="98">
        <f t="shared" si="26"/>
        <v>6</v>
      </c>
      <c r="AK83" s="98">
        <f t="shared" si="26"/>
        <v>5</v>
      </c>
      <c r="AL83" s="98">
        <f t="shared" si="26"/>
        <v>11</v>
      </c>
      <c r="AM83" s="98">
        <f t="shared" si="26"/>
        <v>12</v>
      </c>
      <c r="AN83" s="98">
        <f t="shared" si="26"/>
        <v>10</v>
      </c>
      <c r="AO83" s="98">
        <f t="shared" si="26"/>
        <v>7</v>
      </c>
      <c r="AP83" s="98">
        <f t="shared" si="27"/>
        <v>11</v>
      </c>
      <c r="AQ83" s="98">
        <f t="shared" si="27"/>
        <v>10</v>
      </c>
      <c r="AR83" s="98">
        <f t="shared" si="27"/>
        <v>9</v>
      </c>
      <c r="AS83" s="98">
        <f t="shared" si="27"/>
        <v>8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9">B26</f>
        <v>Synthese presse</v>
      </c>
      <c r="C84" s="57">
        <f t="shared" si="29"/>
        <v>8</v>
      </c>
      <c r="D84" s="57">
        <f t="shared" si="29"/>
        <v>14</v>
      </c>
      <c r="E84" s="57">
        <f t="shared" si="29"/>
        <v>9</v>
      </c>
      <c r="F84" s="57">
        <f t="shared" si="29"/>
        <v>4</v>
      </c>
      <c r="G84" s="57">
        <f t="shared" si="29"/>
        <v>2</v>
      </c>
      <c r="H84" s="57">
        <f t="shared" si="29"/>
        <v>6</v>
      </c>
      <c r="I84" s="57">
        <f t="shared" si="29"/>
        <v>5</v>
      </c>
      <c r="J84" s="57">
        <f t="shared" si="29"/>
        <v>11</v>
      </c>
      <c r="K84" s="57">
        <f t="shared" si="29"/>
        <v>15</v>
      </c>
      <c r="L84" s="57">
        <f t="shared" si="29"/>
        <v>3</v>
      </c>
      <c r="M84" s="57">
        <f t="shared" si="29"/>
        <v>7</v>
      </c>
      <c r="N84" s="57">
        <f t="shared" si="29"/>
        <v>13</v>
      </c>
      <c r="O84" s="57">
        <f t="shared" si="29"/>
        <v>1</v>
      </c>
      <c r="P84" s="57">
        <f t="shared" si="29"/>
        <v>16</v>
      </c>
      <c r="Q84" s="57">
        <f t="shared" si="29"/>
        <v>10</v>
      </c>
      <c r="R84" s="57">
        <f t="shared" si="29"/>
        <v>12</v>
      </c>
      <c r="S84" s="57">
        <f t="shared" si="29"/>
        <v>17</v>
      </c>
      <c r="T84" s="57">
        <f t="shared" si="29"/>
        <v>18</v>
      </c>
      <c r="U84" s="57">
        <f t="shared" si="29"/>
        <v>19</v>
      </c>
      <c r="V84" s="57">
        <f t="shared" si="29"/>
        <v>20</v>
      </c>
      <c r="W84" s="102">
        <f t="shared" si="25"/>
        <v>210</v>
      </c>
      <c r="X84" s="7">
        <v>15</v>
      </c>
      <c r="Y84" s="92" t="s">
        <v>217</v>
      </c>
      <c r="Z84" s="98">
        <f t="shared" si="26"/>
        <v>17</v>
      </c>
      <c r="AA84" s="98">
        <f t="shared" si="26"/>
        <v>5</v>
      </c>
      <c r="AB84" s="98">
        <f t="shared" si="26"/>
        <v>18</v>
      </c>
      <c r="AC84" s="98">
        <f t="shared" si="26"/>
        <v>13</v>
      </c>
      <c r="AD84" s="98">
        <f t="shared" si="26"/>
        <v>11</v>
      </c>
      <c r="AE84" s="98">
        <f t="shared" si="26"/>
        <v>15</v>
      </c>
      <c r="AF84" s="98">
        <f t="shared" si="26"/>
        <v>14</v>
      </c>
      <c r="AG84" s="98">
        <f t="shared" si="26"/>
        <v>2</v>
      </c>
      <c r="AH84" s="98">
        <f t="shared" si="26"/>
        <v>6</v>
      </c>
      <c r="AI84" s="98">
        <f t="shared" si="26"/>
        <v>12</v>
      </c>
      <c r="AJ84" s="98">
        <f t="shared" si="26"/>
        <v>16</v>
      </c>
      <c r="AK84" s="98">
        <f t="shared" si="26"/>
        <v>4</v>
      </c>
      <c r="AL84" s="98">
        <f t="shared" si="26"/>
        <v>10</v>
      </c>
      <c r="AM84" s="98">
        <f t="shared" si="26"/>
        <v>7</v>
      </c>
      <c r="AN84" s="98">
        <f t="shared" si="26"/>
        <v>1</v>
      </c>
      <c r="AO84" s="98">
        <f t="shared" si="26"/>
        <v>3</v>
      </c>
      <c r="AP84" s="98">
        <f t="shared" si="27"/>
        <v>8</v>
      </c>
      <c r="AQ84" s="98">
        <f t="shared" si="27"/>
        <v>9</v>
      </c>
      <c r="AR84" s="98">
        <f t="shared" si="27"/>
        <v>10</v>
      </c>
      <c r="AS84" s="98">
        <f t="shared" si="27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11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9"/>
        <v>8</v>
      </c>
      <c r="D85" s="57">
        <f t="shared" si="29"/>
        <v>2</v>
      </c>
      <c r="E85" s="57">
        <f t="shared" si="29"/>
        <v>9</v>
      </c>
      <c r="F85" s="57">
        <f t="shared" si="29"/>
        <v>11</v>
      </c>
      <c r="G85" s="57">
        <f t="shared" si="29"/>
        <v>1</v>
      </c>
      <c r="H85" s="57">
        <f t="shared" si="29"/>
        <v>7</v>
      </c>
      <c r="I85" s="57">
        <f t="shared" si="29"/>
        <v>14</v>
      </c>
      <c r="J85" s="57">
        <f t="shared" si="29"/>
        <v>5</v>
      </c>
      <c r="K85" s="57">
        <f t="shared" si="29"/>
        <v>10</v>
      </c>
      <c r="L85" s="57">
        <f t="shared" si="29"/>
        <v>6</v>
      </c>
      <c r="M85" s="57">
        <f t="shared" si="29"/>
        <v>16</v>
      </c>
      <c r="N85" s="57">
        <f t="shared" si="29"/>
        <v>4</v>
      </c>
      <c r="O85" s="57">
        <f t="shared" si="29"/>
        <v>15</v>
      </c>
      <c r="P85" s="57">
        <f t="shared" si="29"/>
        <v>13</v>
      </c>
      <c r="Q85" s="57">
        <f t="shared" si="29"/>
        <v>12</v>
      </c>
      <c r="R85" s="57">
        <f t="shared" si="29"/>
        <v>3</v>
      </c>
      <c r="S85" s="57">
        <f t="shared" si="29"/>
        <v>17</v>
      </c>
      <c r="T85" s="57">
        <f t="shared" si="29"/>
        <v>18</v>
      </c>
      <c r="U85" s="57">
        <f t="shared" si="29"/>
        <v>19</v>
      </c>
      <c r="V85" s="57">
        <f t="shared" si="29"/>
        <v>20</v>
      </c>
      <c r="W85" s="102">
        <f t="shared" si="25"/>
        <v>210</v>
      </c>
      <c r="X85" s="7">
        <v>16</v>
      </c>
      <c r="Y85" s="92" t="s">
        <v>217</v>
      </c>
      <c r="Z85" s="98">
        <f t="shared" si="26"/>
        <v>17</v>
      </c>
      <c r="AA85" s="98">
        <f t="shared" si="26"/>
        <v>11</v>
      </c>
      <c r="AB85" s="98">
        <f t="shared" si="26"/>
        <v>18</v>
      </c>
      <c r="AC85" s="98">
        <f t="shared" si="26"/>
        <v>2</v>
      </c>
      <c r="AD85" s="98">
        <f t="shared" si="26"/>
        <v>10</v>
      </c>
      <c r="AE85" s="98">
        <f t="shared" si="26"/>
        <v>16</v>
      </c>
      <c r="AF85" s="98">
        <f t="shared" si="26"/>
        <v>5</v>
      </c>
      <c r="AG85" s="98">
        <f t="shared" si="26"/>
        <v>14</v>
      </c>
      <c r="AH85" s="98">
        <f t="shared" si="26"/>
        <v>1</v>
      </c>
      <c r="AI85" s="98">
        <f t="shared" si="26"/>
        <v>15</v>
      </c>
      <c r="AJ85" s="98">
        <f t="shared" si="26"/>
        <v>7</v>
      </c>
      <c r="AK85" s="98">
        <f t="shared" si="26"/>
        <v>13</v>
      </c>
      <c r="AL85" s="98">
        <f t="shared" si="26"/>
        <v>6</v>
      </c>
      <c r="AM85" s="98">
        <f t="shared" si="26"/>
        <v>4</v>
      </c>
      <c r="AN85" s="98">
        <f t="shared" si="26"/>
        <v>3</v>
      </c>
      <c r="AO85" s="98">
        <f>IF(R85&lt;10,R85+9,R85-9)</f>
        <v>12</v>
      </c>
      <c r="AP85" s="98">
        <f t="shared" si="27"/>
        <v>8</v>
      </c>
      <c r="AQ85" s="98">
        <f t="shared" si="27"/>
        <v>9</v>
      </c>
      <c r="AR85" s="98">
        <f t="shared" si="27"/>
        <v>10</v>
      </c>
      <c r="AS85" s="98">
        <f t="shared" si="27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15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9"/>
        <v>14</v>
      </c>
      <c r="D86" s="57">
        <f t="shared" si="29"/>
        <v>6</v>
      </c>
      <c r="E86" s="57">
        <f t="shared" si="29"/>
        <v>9</v>
      </c>
      <c r="F86" s="57">
        <f t="shared" si="29"/>
        <v>3</v>
      </c>
      <c r="G86" s="57">
        <f t="shared" si="29"/>
        <v>8</v>
      </c>
      <c r="H86" s="57">
        <f t="shared" si="29"/>
        <v>5</v>
      </c>
      <c r="I86" s="57">
        <f t="shared" si="29"/>
        <v>15</v>
      </c>
      <c r="J86" s="57">
        <f t="shared" si="29"/>
        <v>7</v>
      </c>
      <c r="K86" s="57">
        <f t="shared" si="29"/>
        <v>4</v>
      </c>
      <c r="L86" s="57">
        <f t="shared" si="29"/>
        <v>2</v>
      </c>
      <c r="M86" s="57">
        <f t="shared" si="29"/>
        <v>11</v>
      </c>
      <c r="N86" s="57">
        <f t="shared" si="29"/>
        <v>13</v>
      </c>
      <c r="O86" s="57">
        <f t="shared" si="29"/>
        <v>1</v>
      </c>
      <c r="P86" s="57">
        <f t="shared" si="29"/>
        <v>16</v>
      </c>
      <c r="Q86" s="57">
        <f t="shared" si="29"/>
        <v>10</v>
      </c>
      <c r="R86" s="57">
        <f t="shared" si="29"/>
        <v>12</v>
      </c>
      <c r="S86" s="57">
        <f t="shared" si="29"/>
        <v>17</v>
      </c>
      <c r="T86" s="57">
        <f t="shared" si="29"/>
        <v>18</v>
      </c>
      <c r="U86" s="57">
        <f t="shared" si="29"/>
        <v>19</v>
      </c>
      <c r="V86" s="57">
        <f t="shared" si="29"/>
        <v>20</v>
      </c>
      <c r="W86" s="102">
        <f t="shared" si="25"/>
        <v>210</v>
      </c>
      <c r="X86" s="7">
        <v>17</v>
      </c>
      <c r="Y86" s="92" t="s">
        <v>217</v>
      </c>
      <c r="Z86" s="98">
        <f t="shared" ref="Z86:AN89" si="30">IF(C86&lt;10,C86+9,C86-9)</f>
        <v>5</v>
      </c>
      <c r="AA86" s="98">
        <f t="shared" si="30"/>
        <v>15</v>
      </c>
      <c r="AB86" s="98">
        <f t="shared" si="30"/>
        <v>18</v>
      </c>
      <c r="AC86" s="98">
        <f t="shared" si="30"/>
        <v>12</v>
      </c>
      <c r="AD86" s="98">
        <f t="shared" si="30"/>
        <v>17</v>
      </c>
      <c r="AE86" s="98">
        <f t="shared" si="30"/>
        <v>14</v>
      </c>
      <c r="AF86" s="98">
        <f t="shared" si="30"/>
        <v>6</v>
      </c>
      <c r="AG86" s="98" t="s">
        <v>389</v>
      </c>
      <c r="AH86" s="98" t="s">
        <v>164</v>
      </c>
      <c r="AI86" s="98">
        <f t="shared" si="30"/>
        <v>11</v>
      </c>
      <c r="AJ86" s="98">
        <f t="shared" si="30"/>
        <v>2</v>
      </c>
      <c r="AK86" s="98">
        <f t="shared" si="30"/>
        <v>4</v>
      </c>
      <c r="AL86" s="98">
        <f t="shared" si="30"/>
        <v>10</v>
      </c>
      <c r="AM86" s="98">
        <f t="shared" si="30"/>
        <v>7</v>
      </c>
      <c r="AN86" s="98">
        <f t="shared" si="30"/>
        <v>1</v>
      </c>
      <c r="AO86" s="98">
        <f>IF(R86&lt;10,R86+9,R86-9)</f>
        <v>3</v>
      </c>
      <c r="AP86" s="98">
        <f t="shared" si="27"/>
        <v>8</v>
      </c>
      <c r="AQ86" s="98">
        <f t="shared" si="27"/>
        <v>9</v>
      </c>
      <c r="AR86" s="98">
        <f t="shared" si="27"/>
        <v>10</v>
      </c>
      <c r="AS86" s="98">
        <f t="shared" si="27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 t="shared" ref="B87:B89" si="31">B30</f>
        <v>classement par point</v>
      </c>
      <c r="C87" s="57">
        <f>C30</f>
        <v>4</v>
      </c>
      <c r="D87" s="57">
        <f t="shared" ref="D87:V87" si="32">D30</f>
        <v>8</v>
      </c>
      <c r="E87" s="57">
        <f t="shared" si="32"/>
        <v>14</v>
      </c>
      <c r="F87" s="57">
        <f t="shared" si="32"/>
        <v>2</v>
      </c>
      <c r="G87" s="57">
        <f t="shared" si="32"/>
        <v>6</v>
      </c>
      <c r="H87" s="57">
        <f t="shared" si="32"/>
        <v>9</v>
      </c>
      <c r="I87" s="57">
        <f t="shared" si="32"/>
        <v>5</v>
      </c>
      <c r="J87" s="57">
        <f t="shared" si="32"/>
        <v>3</v>
      </c>
      <c r="K87" s="57">
        <f t="shared" si="32"/>
        <v>11</v>
      </c>
      <c r="L87" s="57">
        <f t="shared" si="32"/>
        <v>15</v>
      </c>
      <c r="M87" s="57">
        <f t="shared" si="32"/>
        <v>7</v>
      </c>
      <c r="N87" s="57">
        <f t="shared" si="32"/>
        <v>13</v>
      </c>
      <c r="O87" s="57">
        <f t="shared" si="32"/>
        <v>1</v>
      </c>
      <c r="P87" s="57">
        <f t="shared" si="32"/>
        <v>15</v>
      </c>
      <c r="Q87" s="57">
        <f t="shared" si="32"/>
        <v>13</v>
      </c>
      <c r="R87" s="57">
        <f t="shared" si="32"/>
        <v>10</v>
      </c>
      <c r="S87" s="57">
        <f t="shared" si="32"/>
        <v>17</v>
      </c>
      <c r="T87" s="57">
        <f t="shared" si="32"/>
        <v>18</v>
      </c>
      <c r="U87" s="57">
        <f t="shared" si="32"/>
        <v>19</v>
      </c>
      <c r="V87" s="57">
        <f t="shared" si="32"/>
        <v>20</v>
      </c>
      <c r="W87" s="102">
        <f t="shared" si="25"/>
        <v>210</v>
      </c>
      <c r="X87" s="7">
        <v>18</v>
      </c>
      <c r="Y87" s="92" t="s">
        <v>217</v>
      </c>
      <c r="Z87" s="98">
        <f t="shared" si="30"/>
        <v>13</v>
      </c>
      <c r="AA87" s="98">
        <f t="shared" si="30"/>
        <v>17</v>
      </c>
      <c r="AB87" s="98">
        <f t="shared" si="30"/>
        <v>5</v>
      </c>
      <c r="AC87" s="98">
        <f t="shared" si="30"/>
        <v>11</v>
      </c>
      <c r="AD87" s="98">
        <f t="shared" si="30"/>
        <v>15</v>
      </c>
      <c r="AE87" s="98">
        <f t="shared" si="30"/>
        <v>18</v>
      </c>
      <c r="AF87" s="98">
        <f t="shared" si="30"/>
        <v>14</v>
      </c>
      <c r="AG87" s="98">
        <f t="shared" si="30"/>
        <v>12</v>
      </c>
      <c r="AH87" s="98">
        <f t="shared" si="30"/>
        <v>2</v>
      </c>
      <c r="AI87" s="98">
        <f t="shared" si="30"/>
        <v>6</v>
      </c>
      <c r="AJ87" s="98">
        <f t="shared" si="30"/>
        <v>16</v>
      </c>
      <c r="AK87" s="98">
        <f t="shared" si="30"/>
        <v>4</v>
      </c>
      <c r="AL87" s="98">
        <f t="shared" si="30"/>
        <v>10</v>
      </c>
      <c r="AM87" s="98">
        <f t="shared" si="30"/>
        <v>6</v>
      </c>
      <c r="AN87" s="98">
        <f t="shared" si="30"/>
        <v>4</v>
      </c>
      <c r="AO87" s="98">
        <f>IF(R87&lt;10,R87+9,R87-9)</f>
        <v>1</v>
      </c>
      <c r="AP87" s="98">
        <f t="shared" si="27"/>
        <v>8</v>
      </c>
      <c r="AQ87" s="98">
        <f t="shared" si="27"/>
        <v>9</v>
      </c>
      <c r="AR87" s="98">
        <f t="shared" si="27"/>
        <v>10</v>
      </c>
      <c r="AS87" s="98">
        <f t="shared" si="27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 t="shared" si="31"/>
        <v>liste type</v>
      </c>
      <c r="C88" s="57">
        <f t="shared" ref="C88:V89" si="33">C30</f>
        <v>4</v>
      </c>
      <c r="D88" s="57">
        <f t="shared" si="33"/>
        <v>8</v>
      </c>
      <c r="E88" s="57">
        <f t="shared" si="33"/>
        <v>14</v>
      </c>
      <c r="F88" s="57">
        <f t="shared" si="33"/>
        <v>2</v>
      </c>
      <c r="G88" s="57">
        <f t="shared" si="33"/>
        <v>6</v>
      </c>
      <c r="H88" s="57">
        <f t="shared" si="33"/>
        <v>9</v>
      </c>
      <c r="I88" s="57">
        <f t="shared" si="33"/>
        <v>5</v>
      </c>
      <c r="J88" s="57">
        <f t="shared" si="33"/>
        <v>3</v>
      </c>
      <c r="K88" s="57">
        <f t="shared" si="33"/>
        <v>11</v>
      </c>
      <c r="L88" s="57">
        <f t="shared" si="33"/>
        <v>15</v>
      </c>
      <c r="M88" s="57">
        <f t="shared" si="33"/>
        <v>7</v>
      </c>
      <c r="N88" s="57">
        <f t="shared" si="33"/>
        <v>13</v>
      </c>
      <c r="O88" s="57">
        <f t="shared" si="33"/>
        <v>1</v>
      </c>
      <c r="P88" s="57">
        <f t="shared" si="33"/>
        <v>15</v>
      </c>
      <c r="Q88" s="57">
        <f t="shared" si="33"/>
        <v>13</v>
      </c>
      <c r="R88" s="57">
        <f t="shared" si="33"/>
        <v>10</v>
      </c>
      <c r="S88" s="57">
        <f t="shared" si="33"/>
        <v>17</v>
      </c>
      <c r="T88" s="57">
        <f t="shared" si="33"/>
        <v>18</v>
      </c>
      <c r="U88" s="57">
        <f t="shared" si="33"/>
        <v>19</v>
      </c>
      <c r="V88" s="57">
        <f t="shared" si="33"/>
        <v>20</v>
      </c>
      <c r="W88" s="102">
        <f t="shared" si="25"/>
        <v>210</v>
      </c>
      <c r="X88" s="7">
        <v>19</v>
      </c>
      <c r="Y88" s="92" t="s">
        <v>217</v>
      </c>
      <c r="Z88" s="98">
        <f t="shared" si="30"/>
        <v>13</v>
      </c>
      <c r="AA88" s="98">
        <f t="shared" si="30"/>
        <v>17</v>
      </c>
      <c r="AB88" s="98">
        <f t="shared" si="30"/>
        <v>5</v>
      </c>
      <c r="AC88" s="98">
        <f t="shared" si="30"/>
        <v>11</v>
      </c>
      <c r="AD88" s="98">
        <f t="shared" si="30"/>
        <v>15</v>
      </c>
      <c r="AE88" s="98">
        <f t="shared" si="30"/>
        <v>18</v>
      </c>
      <c r="AF88" s="98">
        <f t="shared" si="30"/>
        <v>14</v>
      </c>
      <c r="AG88" s="98">
        <f t="shared" si="30"/>
        <v>12</v>
      </c>
      <c r="AH88" s="98">
        <f t="shared" si="30"/>
        <v>2</v>
      </c>
      <c r="AI88" s="98">
        <f t="shared" si="30"/>
        <v>6</v>
      </c>
      <c r="AJ88" s="98">
        <f t="shared" si="30"/>
        <v>16</v>
      </c>
      <c r="AK88" s="98">
        <f t="shared" si="30"/>
        <v>4</v>
      </c>
      <c r="AL88" s="98">
        <f t="shared" si="30"/>
        <v>10</v>
      </c>
      <c r="AM88" s="98">
        <f t="shared" si="30"/>
        <v>6</v>
      </c>
      <c r="AN88" s="98">
        <f t="shared" si="30"/>
        <v>4</v>
      </c>
      <c r="AO88" s="98">
        <f>IF(R88&lt;10,R88+9,R88-9)</f>
        <v>1</v>
      </c>
      <c r="AP88" s="98">
        <f t="shared" si="27"/>
        <v>8</v>
      </c>
      <c r="AQ88" s="98">
        <f t="shared" si="27"/>
        <v>9</v>
      </c>
      <c r="AR88" s="98">
        <f t="shared" si="27"/>
        <v>10</v>
      </c>
      <c r="AS88" s="98">
        <f t="shared" si="27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 t="shared" si="31"/>
        <v>la synthese de geny</v>
      </c>
      <c r="C89" s="57">
        <f t="shared" si="33"/>
        <v>8</v>
      </c>
      <c r="D89" s="57">
        <f t="shared" si="33"/>
        <v>6</v>
      </c>
      <c r="E89" s="57">
        <f t="shared" si="33"/>
        <v>9</v>
      </c>
      <c r="F89" s="57">
        <f t="shared" si="33"/>
        <v>4</v>
      </c>
      <c r="G89" s="57">
        <f t="shared" si="33"/>
        <v>14</v>
      </c>
      <c r="H89" s="57">
        <f t="shared" si="33"/>
        <v>3</v>
      </c>
      <c r="I89" s="57">
        <f t="shared" si="33"/>
        <v>13</v>
      </c>
      <c r="J89" s="57">
        <f t="shared" si="33"/>
        <v>2</v>
      </c>
      <c r="K89" s="57">
        <f t="shared" si="33"/>
        <v>11</v>
      </c>
      <c r="L89" s="57">
        <f t="shared" si="33"/>
        <v>1</v>
      </c>
      <c r="M89" s="57">
        <f t="shared" si="33"/>
        <v>7</v>
      </c>
      <c r="N89" s="57">
        <f t="shared" si="33"/>
        <v>5</v>
      </c>
      <c r="O89" s="57">
        <f t="shared" si="33"/>
        <v>10</v>
      </c>
      <c r="P89" s="57">
        <f t="shared" si="33"/>
        <v>16</v>
      </c>
      <c r="Q89" s="57">
        <f t="shared" si="33"/>
        <v>15</v>
      </c>
      <c r="R89" s="57">
        <f t="shared" si="33"/>
        <v>12</v>
      </c>
      <c r="S89" s="57">
        <f t="shared" si="33"/>
        <v>17</v>
      </c>
      <c r="T89" s="57">
        <f t="shared" si="33"/>
        <v>18</v>
      </c>
      <c r="U89" s="57">
        <f t="shared" si="33"/>
        <v>19</v>
      </c>
      <c r="V89" s="57">
        <f t="shared" si="33"/>
        <v>20</v>
      </c>
      <c r="W89" s="131">
        <f t="shared" si="25"/>
        <v>210</v>
      </c>
      <c r="X89" s="7">
        <v>20</v>
      </c>
      <c r="Y89" s="92" t="s">
        <v>217</v>
      </c>
      <c r="Z89" s="98">
        <f t="shared" si="30"/>
        <v>17</v>
      </c>
      <c r="AA89" s="98">
        <f t="shared" si="30"/>
        <v>15</v>
      </c>
      <c r="AB89" s="98">
        <f t="shared" si="30"/>
        <v>18</v>
      </c>
      <c r="AC89" s="98">
        <f t="shared" si="30"/>
        <v>13</v>
      </c>
      <c r="AD89" s="98">
        <f t="shared" si="30"/>
        <v>5</v>
      </c>
      <c r="AE89" s="98">
        <f t="shared" si="30"/>
        <v>12</v>
      </c>
      <c r="AF89" s="98">
        <f t="shared" si="30"/>
        <v>4</v>
      </c>
      <c r="AG89" s="98">
        <f t="shared" si="30"/>
        <v>11</v>
      </c>
      <c r="AH89" s="98">
        <f t="shared" si="30"/>
        <v>2</v>
      </c>
      <c r="AI89" s="98">
        <f t="shared" si="30"/>
        <v>10</v>
      </c>
      <c r="AJ89" s="98">
        <f t="shared" si="30"/>
        <v>16</v>
      </c>
      <c r="AK89" s="98">
        <f t="shared" si="30"/>
        <v>14</v>
      </c>
      <c r="AL89" s="98">
        <f t="shared" si="30"/>
        <v>1</v>
      </c>
      <c r="AM89" s="98">
        <f t="shared" si="30"/>
        <v>7</v>
      </c>
      <c r="AN89" s="98">
        <f t="shared" si="30"/>
        <v>6</v>
      </c>
      <c r="AO89" s="98">
        <f>IF(R89&lt;10,R89+9,R89-9)</f>
        <v>3</v>
      </c>
      <c r="AP89" s="98">
        <f t="shared" si="27"/>
        <v>8</v>
      </c>
      <c r="AQ89" s="98">
        <f t="shared" si="27"/>
        <v>9</v>
      </c>
      <c r="AR89" s="98">
        <f t="shared" si="27"/>
        <v>10</v>
      </c>
      <c r="AS89" s="98">
        <f t="shared" si="27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34">C38</f>
        <v>8</v>
      </c>
      <c r="D90" s="57">
        <f t="shared" si="34"/>
        <v>6</v>
      </c>
      <c r="E90" s="57">
        <f t="shared" si="34"/>
        <v>4</v>
      </c>
      <c r="F90" s="57">
        <f t="shared" si="34"/>
        <v>2</v>
      </c>
      <c r="G90" s="57">
        <f t="shared" si="34"/>
        <v>5</v>
      </c>
      <c r="H90" s="57">
        <f t="shared" si="34"/>
        <v>9</v>
      </c>
      <c r="I90" s="57">
        <f t="shared" si="34"/>
        <v>15</v>
      </c>
      <c r="J90" s="57">
        <f t="shared" si="34"/>
        <v>13</v>
      </c>
      <c r="K90" s="57">
        <f>tableauroger!E163</f>
        <v>14</v>
      </c>
      <c r="L90" s="57">
        <f>tableauroger!E164</f>
        <v>11</v>
      </c>
      <c r="M90" s="57">
        <f>tableauroger!E165</f>
        <v>3</v>
      </c>
      <c r="N90" s="57">
        <f>tableauroger!E166</f>
        <v>7</v>
      </c>
      <c r="O90" s="57">
        <f>tableauroger!E167</f>
        <v>1</v>
      </c>
      <c r="P90" s="57">
        <f>tableauroger!E168</f>
        <v>16</v>
      </c>
      <c r="Q90" s="57">
        <f>tableauroger!E169</f>
        <v>10</v>
      </c>
      <c r="R90" s="57">
        <f>tableauroger!E170</f>
        <v>12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5"/>
        <v>210</v>
      </c>
      <c r="X90" s="7">
        <v>21</v>
      </c>
      <c r="Y90" s="92" t="s">
        <v>217</v>
      </c>
      <c r="Z90" s="98">
        <f t="shared" ref="Z90:Z119" si="35">IF(C90&lt;10,C90+9,C90-9)</f>
        <v>17</v>
      </c>
      <c r="AA90" s="98">
        <f t="shared" ref="AA90:AA119" si="36">IF(D90&lt;10,D90+9,D90-9)</f>
        <v>15</v>
      </c>
      <c r="AB90" s="98">
        <f t="shared" ref="AB90:AB119" si="37">IF(E90&lt;10,E90+9,E90-9)</f>
        <v>13</v>
      </c>
      <c r="AC90" s="98">
        <f t="shared" ref="AC90:AC119" si="38">IF(F90&lt;10,F90+9,F90-9)</f>
        <v>11</v>
      </c>
      <c r="AD90" s="98">
        <f t="shared" ref="AD90:AD119" si="39">IF(G90&lt;10,G90+9,G90-9)</f>
        <v>14</v>
      </c>
      <c r="AE90" s="98">
        <f t="shared" ref="AE90:AE119" si="40">IF(H90&lt;10,H90+9,H90-9)</f>
        <v>18</v>
      </c>
      <c r="AF90" s="98">
        <f t="shared" ref="AF90:AF119" si="41">IF(I90&lt;10,I90+9,I90-9)</f>
        <v>6</v>
      </c>
      <c r="AG90" s="98">
        <f t="shared" ref="AG90:AG119" si="42">IF(J90&lt;10,J90+9,J90-9)</f>
        <v>4</v>
      </c>
      <c r="AH90" s="98">
        <f t="shared" ref="AH90:AH119" si="43">IF(K90&lt;10,K90+9,K90-9)</f>
        <v>5</v>
      </c>
      <c r="AI90" s="98">
        <f t="shared" ref="AI90:AI119" si="44">IF(L90&lt;10,L90+9,L90-9)</f>
        <v>2</v>
      </c>
      <c r="AJ90" s="98">
        <f t="shared" ref="AJ90:AJ119" si="45">IF(M90&lt;10,M90+9,M90-9)</f>
        <v>12</v>
      </c>
      <c r="AK90" s="98">
        <f t="shared" ref="AK90:AK119" si="46">IF(N90&lt;10,N90+9,N90-9)</f>
        <v>16</v>
      </c>
      <c r="AL90" s="98">
        <f t="shared" ref="AL90:AL119" si="47">IF(O90&lt;10,O90+9,O90-9)</f>
        <v>10</v>
      </c>
      <c r="AM90" s="98">
        <f t="shared" ref="AM90:AM119" si="48">IF(P90&lt;10,P90+9,P90-9)</f>
        <v>7</v>
      </c>
      <c r="AN90" s="98">
        <f t="shared" ref="AN90:AN119" si="49">IF(Q90&lt;10,Q90+9,Q90-9)</f>
        <v>1</v>
      </c>
      <c r="AO90" s="98">
        <f t="shared" ref="AO90:AO119" si="50">IF(R90&lt;10,R90+9,R90-9)</f>
        <v>3</v>
      </c>
      <c r="AP90" s="98">
        <f t="shared" ref="AP90:AP119" si="51">IF(S90&lt;10,S90+9,S90-9)</f>
        <v>8</v>
      </c>
      <c r="AQ90" s="98">
        <f t="shared" ref="AQ90:AQ119" si="52">IF(T90&lt;10,T90+9,T90-9)</f>
        <v>9</v>
      </c>
      <c r="AR90" s="98">
        <f t="shared" ref="AR90:AR119" si="53">IF(U90&lt;10,U90+9,U90-9)</f>
        <v>10</v>
      </c>
      <c r="AS90" s="98">
        <f t="shared" ref="AS90:AS119" si="54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34"/>
        <v>4</v>
      </c>
      <c r="D91" s="57">
        <f t="shared" si="34"/>
        <v>8</v>
      </c>
      <c r="E91" s="57">
        <f t="shared" si="34"/>
        <v>6</v>
      </c>
      <c r="F91" s="57">
        <f t="shared" si="34"/>
        <v>3</v>
      </c>
      <c r="G91" s="57">
        <f t="shared" si="34"/>
        <v>15</v>
      </c>
      <c r="H91" s="57">
        <f t="shared" si="34"/>
        <v>1</v>
      </c>
      <c r="I91" s="57">
        <f t="shared" si="34"/>
        <v>13</v>
      </c>
      <c r="J91" s="57">
        <f t="shared" si="34"/>
        <v>14</v>
      </c>
      <c r="K91" s="57">
        <f>tableauroger!E177</f>
        <v>9</v>
      </c>
      <c r="L91" s="57">
        <f>tableauroger!E178</f>
        <v>2</v>
      </c>
      <c r="M91" s="57">
        <f>tableauroger!E179</f>
        <v>5</v>
      </c>
      <c r="N91" s="57">
        <f>tableauroger!E180</f>
        <v>11</v>
      </c>
      <c r="O91" s="57">
        <f>tableauroger!E181</f>
        <v>7</v>
      </c>
      <c r="P91" s="57">
        <f>tableauroger!E182</f>
        <v>16</v>
      </c>
      <c r="Q91" s="57">
        <f>tableauroger!E183</f>
        <v>10</v>
      </c>
      <c r="R91" s="57">
        <f>tableauroger!E184</f>
        <v>12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5"/>
        <v>210</v>
      </c>
      <c r="X91" s="7">
        <v>22</v>
      </c>
      <c r="Y91" s="92" t="s">
        <v>217</v>
      </c>
      <c r="Z91" s="98">
        <f t="shared" si="35"/>
        <v>13</v>
      </c>
      <c r="AA91" s="98">
        <f t="shared" si="36"/>
        <v>17</v>
      </c>
      <c r="AB91" s="98">
        <f t="shared" si="37"/>
        <v>15</v>
      </c>
      <c r="AC91" s="98">
        <f t="shared" si="38"/>
        <v>12</v>
      </c>
      <c r="AD91" s="98">
        <f t="shared" si="39"/>
        <v>6</v>
      </c>
      <c r="AE91" s="98">
        <f t="shared" si="40"/>
        <v>10</v>
      </c>
      <c r="AF91" s="98">
        <f t="shared" si="41"/>
        <v>4</v>
      </c>
      <c r="AG91" s="98">
        <f t="shared" si="42"/>
        <v>5</v>
      </c>
      <c r="AH91" s="98">
        <f t="shared" si="43"/>
        <v>18</v>
      </c>
      <c r="AI91" s="98">
        <f t="shared" si="44"/>
        <v>11</v>
      </c>
      <c r="AJ91" s="98">
        <f t="shared" si="45"/>
        <v>14</v>
      </c>
      <c r="AK91" s="98">
        <f t="shared" si="46"/>
        <v>2</v>
      </c>
      <c r="AL91" s="98">
        <f t="shared" si="47"/>
        <v>16</v>
      </c>
      <c r="AM91" s="98">
        <f t="shared" si="48"/>
        <v>7</v>
      </c>
      <c r="AN91" s="98">
        <f t="shared" si="49"/>
        <v>1</v>
      </c>
      <c r="AO91" s="98">
        <f t="shared" si="50"/>
        <v>3</v>
      </c>
      <c r="AP91" s="98">
        <f t="shared" si="51"/>
        <v>8</v>
      </c>
      <c r="AQ91" s="98">
        <f t="shared" si="52"/>
        <v>9</v>
      </c>
      <c r="AR91" s="98">
        <f t="shared" si="53"/>
        <v>10</v>
      </c>
      <c r="AS91" s="98">
        <f t="shared" si="54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34"/>
        <v>15</v>
      </c>
      <c r="D92" s="57">
        <f t="shared" si="34"/>
        <v>2</v>
      </c>
      <c r="E92" s="57">
        <f t="shared" si="34"/>
        <v>8</v>
      </c>
      <c r="F92" s="57">
        <f t="shared" si="34"/>
        <v>6</v>
      </c>
      <c r="G92" s="57">
        <f t="shared" si="34"/>
        <v>9</v>
      </c>
      <c r="H92" s="57">
        <f t="shared" si="34"/>
        <v>4</v>
      </c>
      <c r="I92" s="57">
        <f t="shared" si="34"/>
        <v>1</v>
      </c>
      <c r="J92" s="57">
        <f t="shared" si="34"/>
        <v>3</v>
      </c>
      <c r="K92" s="57">
        <f>tableauroger!E191</f>
        <v>14</v>
      </c>
      <c r="L92" s="57">
        <f>tableauroger!E192</f>
        <v>5</v>
      </c>
      <c r="M92" s="57">
        <f>tableauroger!E193</f>
        <v>11</v>
      </c>
      <c r="N92" s="57">
        <f>tableauroger!E194</f>
        <v>7</v>
      </c>
      <c r="O92" s="57">
        <f>tableauroger!E195</f>
        <v>13</v>
      </c>
      <c r="P92" s="57">
        <f>tableauroger!E196</f>
        <v>16</v>
      </c>
      <c r="Q92" s="57">
        <f>tableauroger!E197</f>
        <v>10</v>
      </c>
      <c r="R92" s="57">
        <f>tableauroger!E198</f>
        <v>12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5"/>
        <v>210</v>
      </c>
      <c r="X92" s="7">
        <v>23</v>
      </c>
      <c r="Y92" s="92" t="s">
        <v>217</v>
      </c>
      <c r="Z92" s="98">
        <f t="shared" si="35"/>
        <v>6</v>
      </c>
      <c r="AA92" s="98">
        <f t="shared" si="36"/>
        <v>11</v>
      </c>
      <c r="AB92" s="98">
        <f t="shared" si="37"/>
        <v>17</v>
      </c>
      <c r="AC92" s="98">
        <f t="shared" si="38"/>
        <v>15</v>
      </c>
      <c r="AD92" s="98">
        <f t="shared" si="39"/>
        <v>18</v>
      </c>
      <c r="AE92" s="98">
        <f t="shared" si="40"/>
        <v>13</v>
      </c>
      <c r="AF92" s="98">
        <f t="shared" si="41"/>
        <v>10</v>
      </c>
      <c r="AG92" s="98">
        <f t="shared" si="42"/>
        <v>12</v>
      </c>
      <c r="AH92" s="98">
        <f t="shared" si="43"/>
        <v>5</v>
      </c>
      <c r="AI92" s="98">
        <f t="shared" si="44"/>
        <v>14</v>
      </c>
      <c r="AJ92" s="98">
        <f t="shared" si="45"/>
        <v>2</v>
      </c>
      <c r="AK92" s="98">
        <f t="shared" si="46"/>
        <v>16</v>
      </c>
      <c r="AL92" s="98">
        <f t="shared" si="47"/>
        <v>4</v>
      </c>
      <c r="AM92" s="98">
        <f t="shared" si="48"/>
        <v>7</v>
      </c>
      <c r="AN92" s="98">
        <f t="shared" si="49"/>
        <v>1</v>
      </c>
      <c r="AO92" s="98">
        <f t="shared" si="50"/>
        <v>3</v>
      </c>
      <c r="AP92" s="98">
        <f t="shared" si="51"/>
        <v>8</v>
      </c>
      <c r="AQ92" s="98">
        <f t="shared" si="52"/>
        <v>9</v>
      </c>
      <c r="AR92" s="98">
        <f t="shared" si="53"/>
        <v>10</v>
      </c>
      <c r="AS92" s="98">
        <f t="shared" si="54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34"/>
        <v>6</v>
      </c>
      <c r="D93" s="57">
        <f t="shared" si="34"/>
        <v>2</v>
      </c>
      <c r="E93" s="57">
        <f t="shared" si="34"/>
        <v>5</v>
      </c>
      <c r="F93" s="57">
        <f t="shared" si="34"/>
        <v>4</v>
      </c>
      <c r="G93" s="57">
        <f t="shared" si="34"/>
        <v>15</v>
      </c>
      <c r="H93" s="57">
        <f t="shared" si="34"/>
        <v>8</v>
      </c>
      <c r="I93" s="57">
        <f t="shared" si="34"/>
        <v>13</v>
      </c>
      <c r="J93" s="57">
        <f t="shared" si="34"/>
        <v>3</v>
      </c>
      <c r="K93" s="57">
        <f>tableauroger!E205</f>
        <v>9</v>
      </c>
      <c r="L93" s="57">
        <f>tableauroger!E206</f>
        <v>11</v>
      </c>
      <c r="M93" s="57">
        <f>tableauroger!E207</f>
        <v>1</v>
      </c>
      <c r="N93" s="57">
        <f>tableauroger!E208</f>
        <v>7</v>
      </c>
      <c r="O93" s="57">
        <f>tableauroger!E209</f>
        <v>14</v>
      </c>
      <c r="P93" s="57">
        <f>tableauroger!E210</f>
        <v>10</v>
      </c>
      <c r="Q93" s="57">
        <f>tableauroger!E211</f>
        <v>16</v>
      </c>
      <c r="R93" s="57">
        <f>tableauroger!E212</f>
        <v>12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5"/>
        <v>210</v>
      </c>
      <c r="X93" s="7">
        <v>24</v>
      </c>
      <c r="Y93" s="92" t="s">
        <v>217</v>
      </c>
      <c r="Z93" s="98">
        <f t="shared" si="35"/>
        <v>15</v>
      </c>
      <c r="AA93" s="98">
        <f t="shared" si="36"/>
        <v>11</v>
      </c>
      <c r="AB93" s="98">
        <f t="shared" si="37"/>
        <v>14</v>
      </c>
      <c r="AC93" s="98">
        <f t="shared" si="38"/>
        <v>13</v>
      </c>
      <c r="AD93" s="98">
        <f t="shared" si="39"/>
        <v>6</v>
      </c>
      <c r="AE93" s="98">
        <f t="shared" si="40"/>
        <v>17</v>
      </c>
      <c r="AF93" s="98">
        <f t="shared" si="41"/>
        <v>4</v>
      </c>
      <c r="AG93" s="98">
        <f t="shared" si="42"/>
        <v>12</v>
      </c>
      <c r="AH93" s="98">
        <f t="shared" si="43"/>
        <v>18</v>
      </c>
      <c r="AI93" s="98">
        <f t="shared" si="44"/>
        <v>2</v>
      </c>
      <c r="AJ93" s="98">
        <f t="shared" si="45"/>
        <v>10</v>
      </c>
      <c r="AK93" s="98">
        <f t="shared" si="46"/>
        <v>16</v>
      </c>
      <c r="AL93" s="98">
        <f t="shared" si="47"/>
        <v>5</v>
      </c>
      <c r="AM93" s="98">
        <f t="shared" si="48"/>
        <v>1</v>
      </c>
      <c r="AN93" s="98">
        <f t="shared" si="49"/>
        <v>7</v>
      </c>
      <c r="AO93" s="98">
        <f t="shared" si="50"/>
        <v>3</v>
      </c>
      <c r="AP93" s="98">
        <f t="shared" si="51"/>
        <v>8</v>
      </c>
      <c r="AQ93" s="98">
        <f t="shared" si="52"/>
        <v>9</v>
      </c>
      <c r="AR93" s="98">
        <f t="shared" si="53"/>
        <v>10</v>
      </c>
      <c r="AS93" s="98">
        <f t="shared" si="54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34"/>
        <v>4</v>
      </c>
      <c r="D94" s="57">
        <f t="shared" si="34"/>
        <v>9</v>
      </c>
      <c r="E94" s="57">
        <f t="shared" si="34"/>
        <v>6</v>
      </c>
      <c r="F94" s="57">
        <f t="shared" si="34"/>
        <v>15</v>
      </c>
      <c r="G94" s="57">
        <f t="shared" si="34"/>
        <v>2</v>
      </c>
      <c r="H94" s="57">
        <f t="shared" si="34"/>
        <v>14</v>
      </c>
      <c r="I94" s="57">
        <f t="shared" si="34"/>
        <v>5</v>
      </c>
      <c r="J94" s="57">
        <f t="shared" si="34"/>
        <v>10</v>
      </c>
      <c r="K94" s="57">
        <f>tableauroger!E219</f>
        <v>8</v>
      </c>
      <c r="L94" s="57">
        <f>tableauroger!E220</f>
        <v>11</v>
      </c>
      <c r="M94" s="57">
        <f>tableauroger!E221</f>
        <v>1</v>
      </c>
      <c r="N94" s="57">
        <f>tableauroger!E222</f>
        <v>7</v>
      </c>
      <c r="O94" s="57">
        <f>tableauroger!E223</f>
        <v>16</v>
      </c>
      <c r="P94" s="57">
        <f>tableauroger!E224</f>
        <v>13</v>
      </c>
      <c r="Q94" s="57">
        <f>tableauroger!E225</f>
        <v>12</v>
      </c>
      <c r="R94" s="57">
        <f>tableauroger!E226</f>
        <v>3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5"/>
        <v>210</v>
      </c>
      <c r="X94" s="7">
        <v>25</v>
      </c>
      <c r="Y94" s="92" t="s">
        <v>217</v>
      </c>
      <c r="Z94" s="98">
        <f t="shared" si="35"/>
        <v>13</v>
      </c>
      <c r="AA94" s="98">
        <f t="shared" si="36"/>
        <v>18</v>
      </c>
      <c r="AB94" s="98">
        <f t="shared" si="37"/>
        <v>15</v>
      </c>
      <c r="AC94" s="98">
        <f t="shared" si="38"/>
        <v>6</v>
      </c>
      <c r="AD94" s="98">
        <f t="shared" si="39"/>
        <v>11</v>
      </c>
      <c r="AE94" s="98">
        <f t="shared" si="40"/>
        <v>5</v>
      </c>
      <c r="AF94" s="98">
        <f t="shared" si="41"/>
        <v>14</v>
      </c>
      <c r="AG94" s="98">
        <f t="shared" si="42"/>
        <v>1</v>
      </c>
      <c r="AH94" s="98">
        <f t="shared" si="43"/>
        <v>17</v>
      </c>
      <c r="AI94" s="98">
        <f t="shared" si="44"/>
        <v>2</v>
      </c>
      <c r="AJ94" s="98">
        <f t="shared" si="45"/>
        <v>10</v>
      </c>
      <c r="AK94" s="98">
        <f t="shared" si="46"/>
        <v>16</v>
      </c>
      <c r="AL94" s="98">
        <f t="shared" si="47"/>
        <v>7</v>
      </c>
      <c r="AM94" s="98">
        <f t="shared" si="48"/>
        <v>4</v>
      </c>
      <c r="AN94" s="98">
        <f t="shared" si="49"/>
        <v>3</v>
      </c>
      <c r="AO94" s="98">
        <f t="shared" si="50"/>
        <v>12</v>
      </c>
      <c r="AP94" s="98">
        <f t="shared" si="51"/>
        <v>8</v>
      </c>
      <c r="AQ94" s="98">
        <f t="shared" si="52"/>
        <v>9</v>
      </c>
      <c r="AR94" s="98">
        <f t="shared" si="53"/>
        <v>10</v>
      </c>
      <c r="AS94" s="98">
        <f t="shared" si="54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34"/>
        <v>6</v>
      </c>
      <c r="D95" s="57">
        <f t="shared" si="34"/>
        <v>15</v>
      </c>
      <c r="E95" s="57">
        <f t="shared" si="34"/>
        <v>2</v>
      </c>
      <c r="F95" s="57">
        <f t="shared" si="34"/>
        <v>5</v>
      </c>
      <c r="G95" s="57">
        <f t="shared" si="34"/>
        <v>4</v>
      </c>
      <c r="H95" s="57">
        <f t="shared" si="34"/>
        <v>9</v>
      </c>
      <c r="I95" s="57">
        <f t="shared" si="34"/>
        <v>3</v>
      </c>
      <c r="J95" s="57">
        <f t="shared" si="34"/>
        <v>8</v>
      </c>
      <c r="K95" s="57">
        <f>tableauroger!E233</f>
        <v>11</v>
      </c>
      <c r="L95" s="57">
        <f>tableauroger!E234</f>
        <v>1</v>
      </c>
      <c r="M95" s="57">
        <f>tableauroger!E235</f>
        <v>7</v>
      </c>
      <c r="N95" s="57">
        <f>tableauroger!E236</f>
        <v>14</v>
      </c>
      <c r="O95" s="57">
        <f>tableauroger!E237</f>
        <v>10</v>
      </c>
      <c r="P95" s="57">
        <f>tableauroger!E238</f>
        <v>16</v>
      </c>
      <c r="Q95" s="57">
        <f>tableauroger!E239</f>
        <v>13</v>
      </c>
      <c r="R95" s="57">
        <f>tableauroger!E240</f>
        <v>12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5"/>
        <v>210</v>
      </c>
      <c r="X95" s="7">
        <v>26</v>
      </c>
      <c r="Y95" s="92" t="s">
        <v>217</v>
      </c>
      <c r="Z95" s="98">
        <f t="shared" si="35"/>
        <v>15</v>
      </c>
      <c r="AA95" s="98">
        <f t="shared" si="36"/>
        <v>6</v>
      </c>
      <c r="AB95" s="98">
        <f t="shared" si="37"/>
        <v>11</v>
      </c>
      <c r="AC95" s="98">
        <f t="shared" si="38"/>
        <v>14</v>
      </c>
      <c r="AD95" s="98">
        <f t="shared" si="39"/>
        <v>13</v>
      </c>
      <c r="AE95" s="98">
        <f t="shared" si="40"/>
        <v>18</v>
      </c>
      <c r="AF95" s="98">
        <f t="shared" si="41"/>
        <v>12</v>
      </c>
      <c r="AG95" s="98">
        <f t="shared" si="42"/>
        <v>17</v>
      </c>
      <c r="AH95" s="98">
        <f t="shared" si="43"/>
        <v>2</v>
      </c>
      <c r="AI95" s="98">
        <f t="shared" si="44"/>
        <v>10</v>
      </c>
      <c r="AJ95" s="98">
        <f t="shared" si="45"/>
        <v>16</v>
      </c>
      <c r="AK95" s="98">
        <f t="shared" si="46"/>
        <v>5</v>
      </c>
      <c r="AL95" s="98">
        <f t="shared" si="47"/>
        <v>1</v>
      </c>
      <c r="AM95" s="98">
        <f t="shared" si="48"/>
        <v>7</v>
      </c>
      <c r="AN95" s="98">
        <f t="shared" si="49"/>
        <v>4</v>
      </c>
      <c r="AO95" s="98">
        <f t="shared" si="50"/>
        <v>3</v>
      </c>
      <c r="AP95" s="98">
        <f t="shared" si="51"/>
        <v>8</v>
      </c>
      <c r="AQ95" s="98">
        <f t="shared" si="52"/>
        <v>9</v>
      </c>
      <c r="AR95" s="98">
        <f t="shared" si="53"/>
        <v>10</v>
      </c>
      <c r="AS95" s="98">
        <f t="shared" si="54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34"/>
        <v>6</v>
      </c>
      <c r="D96" s="57">
        <f t="shared" si="34"/>
        <v>4</v>
      </c>
      <c r="E96" s="57">
        <f t="shared" si="34"/>
        <v>2</v>
      </c>
      <c r="F96" s="57">
        <f t="shared" si="34"/>
        <v>5</v>
      </c>
      <c r="G96" s="57">
        <f t="shared" si="34"/>
        <v>9</v>
      </c>
      <c r="H96" s="57">
        <f t="shared" si="34"/>
        <v>15</v>
      </c>
      <c r="I96" s="57">
        <f t="shared" si="34"/>
        <v>1</v>
      </c>
      <c r="J96" s="57">
        <f t="shared" si="34"/>
        <v>13</v>
      </c>
      <c r="K96" s="57">
        <f>tableauroger!E247</f>
        <v>8</v>
      </c>
      <c r="L96" s="57">
        <f>tableauroger!E248</f>
        <v>14</v>
      </c>
      <c r="M96" s="57">
        <f>tableauroger!E249</f>
        <v>3</v>
      </c>
      <c r="N96" s="57">
        <f>tableauroger!E250</f>
        <v>11</v>
      </c>
      <c r="O96" s="57">
        <f>tableauroger!E251</f>
        <v>7</v>
      </c>
      <c r="P96" s="57">
        <f>tableauroger!E252</f>
        <v>10</v>
      </c>
      <c r="Q96" s="57">
        <f>tableauroger!E253</f>
        <v>17</v>
      </c>
      <c r="R96" s="57">
        <f>tableauroger!E254</f>
        <v>18</v>
      </c>
      <c r="S96" s="57">
        <f>tableauroger!E255</f>
        <v>19</v>
      </c>
      <c r="T96" s="57">
        <f>tableauroger!E256</f>
        <v>20</v>
      </c>
      <c r="U96" s="57"/>
      <c r="V96" s="57">
        <f>tableauroger!E256</f>
        <v>20</v>
      </c>
      <c r="W96" s="102">
        <f t="shared" si="25"/>
        <v>202</v>
      </c>
      <c r="X96" s="7">
        <v>27</v>
      </c>
      <c r="Y96" s="92" t="s">
        <v>217</v>
      </c>
      <c r="Z96" s="98">
        <f t="shared" si="35"/>
        <v>15</v>
      </c>
      <c r="AA96" s="98">
        <f t="shared" si="36"/>
        <v>13</v>
      </c>
      <c r="AB96" s="98">
        <f t="shared" si="37"/>
        <v>11</v>
      </c>
      <c r="AC96" s="98">
        <f t="shared" si="38"/>
        <v>14</v>
      </c>
      <c r="AD96" s="98">
        <f t="shared" si="39"/>
        <v>18</v>
      </c>
      <c r="AE96" s="98">
        <f t="shared" si="40"/>
        <v>6</v>
      </c>
      <c r="AF96" s="98">
        <f t="shared" si="41"/>
        <v>10</v>
      </c>
      <c r="AG96" s="98">
        <f t="shared" si="42"/>
        <v>4</v>
      </c>
      <c r="AH96" s="98">
        <f t="shared" si="43"/>
        <v>17</v>
      </c>
      <c r="AI96" s="98">
        <f t="shared" si="44"/>
        <v>5</v>
      </c>
      <c r="AJ96" s="98">
        <f t="shared" si="45"/>
        <v>12</v>
      </c>
      <c r="AK96" s="98">
        <f t="shared" si="46"/>
        <v>2</v>
      </c>
      <c r="AL96" s="98">
        <f t="shared" si="47"/>
        <v>16</v>
      </c>
      <c r="AM96" s="98">
        <f t="shared" si="48"/>
        <v>1</v>
      </c>
      <c r="AN96" s="98">
        <f t="shared" si="49"/>
        <v>8</v>
      </c>
      <c r="AO96" s="98">
        <f t="shared" si="50"/>
        <v>9</v>
      </c>
      <c r="AP96" s="98">
        <f t="shared" si="51"/>
        <v>10</v>
      </c>
      <c r="AQ96" s="98">
        <f t="shared" si="52"/>
        <v>11</v>
      </c>
      <c r="AR96" s="98">
        <f t="shared" si="53"/>
        <v>9</v>
      </c>
      <c r="AS96" s="98">
        <f t="shared" si="54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34"/>
        <v>8</v>
      </c>
      <c r="D97" s="57">
        <f t="shared" si="34"/>
        <v>9</v>
      </c>
      <c r="E97" s="57">
        <f t="shared" si="34"/>
        <v>15</v>
      </c>
      <c r="F97" s="57">
        <f t="shared" si="34"/>
        <v>13</v>
      </c>
      <c r="G97" s="57">
        <f t="shared" si="34"/>
        <v>6</v>
      </c>
      <c r="H97" s="57">
        <f t="shared" si="34"/>
        <v>4</v>
      </c>
      <c r="I97" s="57">
        <f t="shared" si="34"/>
        <v>2</v>
      </c>
      <c r="J97" s="57">
        <f t="shared" si="34"/>
        <v>5</v>
      </c>
      <c r="K97" s="57">
        <f>tableauroger!E259</f>
        <v>14</v>
      </c>
      <c r="L97" s="57">
        <f>tableauroger!E260</f>
        <v>3</v>
      </c>
      <c r="M97" s="57">
        <f>tableauroger!E261</f>
        <v>11</v>
      </c>
      <c r="N97" s="57">
        <f>tableauroger!E262</f>
        <v>7</v>
      </c>
      <c r="O97" s="57">
        <f>tableauroger!E263</f>
        <v>1</v>
      </c>
      <c r="P97" s="57">
        <f>tableauroger!E264</f>
        <v>10</v>
      </c>
      <c r="Q97" s="57">
        <f>tableauroger!E265</f>
        <v>17</v>
      </c>
      <c r="R97" s="57">
        <f>tableauroger!E266</f>
        <v>18</v>
      </c>
      <c r="S97" s="57">
        <f>tableauroger!E267</f>
        <v>19</v>
      </c>
      <c r="T97" s="57">
        <f>tableauroger!E268</f>
        <v>20</v>
      </c>
      <c r="U97" s="57"/>
      <c r="V97" s="57">
        <f>tableauroger!E268</f>
        <v>20</v>
      </c>
      <c r="W97" s="102">
        <f t="shared" si="25"/>
        <v>202</v>
      </c>
      <c r="X97" s="7">
        <v>28</v>
      </c>
      <c r="Y97" s="92" t="s">
        <v>217</v>
      </c>
      <c r="Z97" s="98">
        <f t="shared" si="35"/>
        <v>17</v>
      </c>
      <c r="AA97" s="98">
        <f t="shared" si="36"/>
        <v>18</v>
      </c>
      <c r="AB97" s="98">
        <f t="shared" si="37"/>
        <v>6</v>
      </c>
      <c r="AC97" s="98">
        <f t="shared" si="38"/>
        <v>4</v>
      </c>
      <c r="AD97" s="98">
        <f t="shared" si="39"/>
        <v>15</v>
      </c>
      <c r="AE97" s="98">
        <f t="shared" si="40"/>
        <v>13</v>
      </c>
      <c r="AF97" s="98">
        <f t="shared" si="41"/>
        <v>11</v>
      </c>
      <c r="AG97" s="98">
        <f t="shared" si="42"/>
        <v>14</v>
      </c>
      <c r="AH97" s="98">
        <f t="shared" si="43"/>
        <v>5</v>
      </c>
      <c r="AI97" s="98">
        <f t="shared" si="44"/>
        <v>12</v>
      </c>
      <c r="AJ97" s="98">
        <f t="shared" si="45"/>
        <v>2</v>
      </c>
      <c r="AK97" s="98">
        <f t="shared" si="46"/>
        <v>16</v>
      </c>
      <c r="AL97" s="98">
        <f t="shared" si="47"/>
        <v>10</v>
      </c>
      <c r="AM97" s="98">
        <f t="shared" si="48"/>
        <v>1</v>
      </c>
      <c r="AN97" s="98">
        <f t="shared" si="49"/>
        <v>8</v>
      </c>
      <c r="AO97" s="98">
        <f t="shared" si="50"/>
        <v>9</v>
      </c>
      <c r="AP97" s="98">
        <f t="shared" si="51"/>
        <v>10</v>
      </c>
      <c r="AQ97" s="98">
        <f t="shared" si="52"/>
        <v>11</v>
      </c>
      <c r="AR97" s="98">
        <f t="shared" si="53"/>
        <v>9</v>
      </c>
      <c r="AS97" s="98">
        <f t="shared" si="54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34"/>
        <v>4</v>
      </c>
      <c r="D98" s="57">
        <f t="shared" si="34"/>
        <v>9</v>
      </c>
      <c r="E98" s="57">
        <f t="shared" si="34"/>
        <v>15</v>
      </c>
      <c r="F98" s="57">
        <f t="shared" si="34"/>
        <v>2</v>
      </c>
      <c r="G98" s="57">
        <f t="shared" si="34"/>
        <v>5</v>
      </c>
      <c r="H98" s="57">
        <f t="shared" si="34"/>
        <v>13</v>
      </c>
      <c r="I98" s="57">
        <f t="shared" si="34"/>
        <v>6</v>
      </c>
      <c r="J98" s="57">
        <f t="shared" si="34"/>
        <v>14</v>
      </c>
      <c r="K98" s="57">
        <f>tableauroger!E271</f>
        <v>8</v>
      </c>
      <c r="L98" s="57">
        <f>tableauroger!E272</f>
        <v>3</v>
      </c>
      <c r="M98" s="57">
        <f>tableauroger!E273</f>
        <v>11</v>
      </c>
      <c r="N98" s="57">
        <f>tableauroger!E274</f>
        <v>7</v>
      </c>
      <c r="O98" s="57">
        <f>tableauroger!E275</f>
        <v>1</v>
      </c>
      <c r="P98" s="57">
        <f>tableauroger!E276</f>
        <v>10</v>
      </c>
      <c r="Q98" s="57">
        <f>tableauroger!E277</f>
        <v>17</v>
      </c>
      <c r="R98" s="57">
        <f>tableauroger!E278</f>
        <v>18</v>
      </c>
      <c r="S98" s="57">
        <f>tableauroger!E279</f>
        <v>19</v>
      </c>
      <c r="T98" s="57">
        <f>tableauroger!E280</f>
        <v>20</v>
      </c>
      <c r="U98" s="57"/>
      <c r="V98" s="57">
        <f>tableauroger!E280</f>
        <v>20</v>
      </c>
      <c r="W98" s="102">
        <f t="shared" si="25"/>
        <v>202</v>
      </c>
      <c r="X98" s="7">
        <v>29</v>
      </c>
      <c r="Y98" s="92" t="s">
        <v>217</v>
      </c>
      <c r="Z98" s="98">
        <f t="shared" si="35"/>
        <v>13</v>
      </c>
      <c r="AA98" s="98">
        <f t="shared" si="36"/>
        <v>18</v>
      </c>
      <c r="AB98" s="98">
        <f t="shared" si="37"/>
        <v>6</v>
      </c>
      <c r="AC98" s="98">
        <f t="shared" si="38"/>
        <v>11</v>
      </c>
      <c r="AD98" s="98">
        <f t="shared" si="39"/>
        <v>14</v>
      </c>
      <c r="AE98" s="98">
        <f t="shared" si="40"/>
        <v>4</v>
      </c>
      <c r="AF98" s="98">
        <f t="shared" si="41"/>
        <v>15</v>
      </c>
      <c r="AG98" s="98">
        <f t="shared" si="42"/>
        <v>5</v>
      </c>
      <c r="AH98" s="98">
        <f t="shared" si="43"/>
        <v>17</v>
      </c>
      <c r="AI98" s="98">
        <f t="shared" si="44"/>
        <v>12</v>
      </c>
      <c r="AJ98" s="98">
        <f t="shared" si="45"/>
        <v>2</v>
      </c>
      <c r="AK98" s="98">
        <f t="shared" si="46"/>
        <v>16</v>
      </c>
      <c r="AL98" s="98">
        <f t="shared" si="47"/>
        <v>10</v>
      </c>
      <c r="AM98" s="98">
        <f t="shared" si="48"/>
        <v>1</v>
      </c>
      <c r="AN98" s="98">
        <f t="shared" si="49"/>
        <v>8</v>
      </c>
      <c r="AO98" s="98">
        <f t="shared" si="50"/>
        <v>9</v>
      </c>
      <c r="AP98" s="98">
        <f t="shared" si="51"/>
        <v>10</v>
      </c>
      <c r="AQ98" s="98">
        <f t="shared" si="52"/>
        <v>11</v>
      </c>
      <c r="AR98" s="98">
        <f t="shared" si="53"/>
        <v>9</v>
      </c>
      <c r="AS98" s="98">
        <f t="shared" si="54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34"/>
        <v>4</v>
      </c>
      <c r="D99" s="57">
        <f t="shared" si="34"/>
        <v>9</v>
      </c>
      <c r="E99" s="57">
        <f t="shared" si="34"/>
        <v>3</v>
      </c>
      <c r="F99" s="57">
        <f t="shared" si="34"/>
        <v>2</v>
      </c>
      <c r="G99" s="57">
        <f t="shared" si="34"/>
        <v>6</v>
      </c>
      <c r="H99" s="57">
        <f t="shared" si="34"/>
        <v>13</v>
      </c>
      <c r="I99" s="57">
        <f t="shared" si="34"/>
        <v>15</v>
      </c>
      <c r="J99" s="57">
        <f t="shared" si="34"/>
        <v>8</v>
      </c>
      <c r="K99" s="57">
        <f>tableauroger!E283</f>
        <v>1</v>
      </c>
      <c r="L99" s="57">
        <f>tableauroger!E284</f>
        <v>14</v>
      </c>
      <c r="M99" s="57">
        <f>tableauroger!E285</f>
        <v>11</v>
      </c>
      <c r="N99" s="57">
        <f>tableauroger!E286</f>
        <v>7</v>
      </c>
      <c r="O99" s="57">
        <f>tableauroger!E287</f>
        <v>5</v>
      </c>
      <c r="P99" s="57">
        <f>tableauroger!E288</f>
        <v>10</v>
      </c>
      <c r="Q99" s="57">
        <f>tableauroger!E289</f>
        <v>16</v>
      </c>
      <c r="R99" s="57">
        <f>tableauroger!E290</f>
        <v>12</v>
      </c>
      <c r="S99" s="57">
        <f>tableauroger!E291</f>
        <v>17</v>
      </c>
      <c r="T99" s="57">
        <f>tableauroger!E292</f>
        <v>18</v>
      </c>
      <c r="U99" s="57">
        <f>tableauroger!E293</f>
        <v>19</v>
      </c>
      <c r="V99" s="57">
        <f>tableauroger!E294</f>
        <v>20</v>
      </c>
      <c r="W99" s="102">
        <f t="shared" si="25"/>
        <v>210</v>
      </c>
      <c r="X99" s="7">
        <v>30</v>
      </c>
      <c r="Y99" s="92" t="s">
        <v>217</v>
      </c>
      <c r="Z99" s="98">
        <f t="shared" si="35"/>
        <v>13</v>
      </c>
      <c r="AA99" s="98">
        <f t="shared" si="36"/>
        <v>18</v>
      </c>
      <c r="AB99" s="98">
        <f t="shared" si="37"/>
        <v>12</v>
      </c>
      <c r="AC99" s="98">
        <f t="shared" si="38"/>
        <v>11</v>
      </c>
      <c r="AD99" s="98">
        <f t="shared" si="39"/>
        <v>15</v>
      </c>
      <c r="AE99" s="98">
        <f t="shared" si="40"/>
        <v>4</v>
      </c>
      <c r="AF99" s="98">
        <f t="shared" si="41"/>
        <v>6</v>
      </c>
      <c r="AG99" s="98">
        <f t="shared" si="42"/>
        <v>17</v>
      </c>
      <c r="AH99" s="98">
        <f t="shared" si="43"/>
        <v>10</v>
      </c>
      <c r="AI99" s="98">
        <f t="shared" si="44"/>
        <v>5</v>
      </c>
      <c r="AJ99" s="98">
        <f t="shared" si="45"/>
        <v>2</v>
      </c>
      <c r="AK99" s="98">
        <f t="shared" si="46"/>
        <v>16</v>
      </c>
      <c r="AL99" s="98">
        <f t="shared" si="47"/>
        <v>14</v>
      </c>
      <c r="AM99" s="98">
        <f t="shared" si="48"/>
        <v>1</v>
      </c>
      <c r="AN99" s="98">
        <f t="shared" si="49"/>
        <v>7</v>
      </c>
      <c r="AO99" s="98">
        <f t="shared" si="50"/>
        <v>3</v>
      </c>
      <c r="AP99" s="98">
        <f t="shared" si="51"/>
        <v>8</v>
      </c>
      <c r="AQ99" s="98">
        <f t="shared" si="52"/>
        <v>9</v>
      </c>
      <c r="AR99" s="98">
        <f t="shared" si="53"/>
        <v>10</v>
      </c>
      <c r="AS99" s="98">
        <f t="shared" si="54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34"/>
        <v>6</v>
      </c>
      <c r="D100" s="57">
        <f t="shared" si="34"/>
        <v>2</v>
      </c>
      <c r="E100" s="57">
        <f t="shared" si="34"/>
        <v>3</v>
      </c>
      <c r="F100" s="57">
        <f t="shared" si="34"/>
        <v>4</v>
      </c>
      <c r="G100" s="57">
        <f t="shared" si="34"/>
        <v>5</v>
      </c>
      <c r="H100" s="57">
        <f t="shared" si="34"/>
        <v>15</v>
      </c>
      <c r="I100" s="57">
        <f t="shared" si="34"/>
        <v>9</v>
      </c>
      <c r="J100" s="57">
        <f t="shared" si="34"/>
        <v>10</v>
      </c>
      <c r="K100" s="57">
        <f>tableauroger!E297</f>
        <v>1</v>
      </c>
      <c r="L100" s="57">
        <f>tableauroger!E298</f>
        <v>13</v>
      </c>
      <c r="M100" s="57">
        <f>tableauroger!E299</f>
        <v>14</v>
      </c>
      <c r="N100" s="57">
        <f>tableauroger!E300</f>
        <v>8</v>
      </c>
      <c r="O100" s="57">
        <f>tableauroger!E301</f>
        <v>11</v>
      </c>
      <c r="P100" s="57">
        <f>tableauroger!E302</f>
        <v>7</v>
      </c>
      <c r="Q100" s="57">
        <f>tableauroger!E303</f>
        <v>16</v>
      </c>
      <c r="R100" s="57">
        <f>tableauroger!E304</f>
        <v>12</v>
      </c>
      <c r="S100" s="57">
        <f>tableauroger!E305</f>
        <v>17</v>
      </c>
      <c r="T100" s="57">
        <f>tableauroger!E306</f>
        <v>18</v>
      </c>
      <c r="U100" s="57">
        <f>tableauroger!E307</f>
        <v>19</v>
      </c>
      <c r="V100" s="57">
        <f>tableauroger!E308</f>
        <v>20</v>
      </c>
      <c r="W100" s="102">
        <f t="shared" si="25"/>
        <v>210</v>
      </c>
      <c r="X100" s="7">
        <v>31</v>
      </c>
      <c r="Y100" s="92" t="s">
        <v>217</v>
      </c>
      <c r="Z100" s="98">
        <f t="shared" si="35"/>
        <v>15</v>
      </c>
      <c r="AA100" s="98">
        <f t="shared" si="36"/>
        <v>11</v>
      </c>
      <c r="AB100" s="98">
        <f t="shared" si="37"/>
        <v>12</v>
      </c>
      <c r="AC100" s="98">
        <f t="shared" si="38"/>
        <v>13</v>
      </c>
      <c r="AD100" s="98">
        <f t="shared" si="39"/>
        <v>14</v>
      </c>
      <c r="AE100" s="98">
        <f t="shared" si="40"/>
        <v>6</v>
      </c>
      <c r="AF100" s="98">
        <f t="shared" si="41"/>
        <v>18</v>
      </c>
      <c r="AG100" s="98">
        <f t="shared" si="42"/>
        <v>1</v>
      </c>
      <c r="AH100" s="98">
        <f t="shared" si="43"/>
        <v>10</v>
      </c>
      <c r="AI100" s="98">
        <f t="shared" si="44"/>
        <v>4</v>
      </c>
      <c r="AJ100" s="98">
        <f t="shared" si="45"/>
        <v>5</v>
      </c>
      <c r="AK100" s="98">
        <f t="shared" si="46"/>
        <v>17</v>
      </c>
      <c r="AL100" s="98">
        <f t="shared" si="47"/>
        <v>2</v>
      </c>
      <c r="AM100" s="98">
        <f t="shared" si="48"/>
        <v>16</v>
      </c>
      <c r="AN100" s="98">
        <f t="shared" si="49"/>
        <v>7</v>
      </c>
      <c r="AO100" s="98">
        <f t="shared" si="50"/>
        <v>3</v>
      </c>
      <c r="AP100" s="98">
        <f t="shared" si="51"/>
        <v>8</v>
      </c>
      <c r="AQ100" s="98">
        <f t="shared" si="52"/>
        <v>9</v>
      </c>
      <c r="AR100" s="98">
        <f t="shared" si="53"/>
        <v>10</v>
      </c>
      <c r="AS100" s="98">
        <f t="shared" si="54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34"/>
        <v>1</v>
      </c>
      <c r="D101" s="57">
        <f t="shared" si="34"/>
        <v>9</v>
      </c>
      <c r="E101" s="57">
        <f t="shared" si="34"/>
        <v>13</v>
      </c>
      <c r="F101" s="57">
        <f t="shared" si="34"/>
        <v>15</v>
      </c>
      <c r="G101" s="57">
        <f t="shared" si="34"/>
        <v>2</v>
      </c>
      <c r="H101" s="57">
        <f t="shared" si="34"/>
        <v>4</v>
      </c>
      <c r="I101" s="57">
        <f t="shared" si="34"/>
        <v>6</v>
      </c>
      <c r="J101" s="57">
        <f t="shared" si="34"/>
        <v>8</v>
      </c>
      <c r="K101" s="57">
        <f>tableauroger!E311</f>
        <v>14</v>
      </c>
      <c r="L101" s="57">
        <f>tableauroger!E312</f>
        <v>11</v>
      </c>
      <c r="M101" s="57">
        <f>tableauroger!E313</f>
        <v>7</v>
      </c>
      <c r="N101" s="57">
        <f>tableauroger!E314</f>
        <v>5</v>
      </c>
      <c r="O101" s="57">
        <f>tableauroger!E315</f>
        <v>10</v>
      </c>
      <c r="P101" s="57">
        <f>tableauroger!E316</f>
        <v>16</v>
      </c>
      <c r="Q101" s="57">
        <f>tableauroger!E317</f>
        <v>12</v>
      </c>
      <c r="R101" s="57">
        <f>tableauroger!E318</f>
        <v>3</v>
      </c>
      <c r="S101" s="57">
        <f>tableauroger!E319</f>
        <v>17</v>
      </c>
      <c r="T101" s="57">
        <f>tableauroger!E320</f>
        <v>18</v>
      </c>
      <c r="U101" s="57">
        <f>tableauroger!E321</f>
        <v>19</v>
      </c>
      <c r="V101" s="57">
        <f>tableauroger!E322</f>
        <v>20</v>
      </c>
      <c r="W101" s="102">
        <f t="shared" si="25"/>
        <v>210</v>
      </c>
      <c r="X101" s="7">
        <v>32</v>
      </c>
      <c r="Y101" s="92" t="s">
        <v>217</v>
      </c>
      <c r="Z101" s="98">
        <f t="shared" si="35"/>
        <v>10</v>
      </c>
      <c r="AA101" s="98">
        <f t="shared" si="36"/>
        <v>18</v>
      </c>
      <c r="AB101" s="98">
        <f t="shared" si="37"/>
        <v>4</v>
      </c>
      <c r="AC101" s="98">
        <f t="shared" si="38"/>
        <v>6</v>
      </c>
      <c r="AD101" s="98">
        <f t="shared" si="39"/>
        <v>11</v>
      </c>
      <c r="AE101" s="98">
        <f t="shared" si="40"/>
        <v>13</v>
      </c>
      <c r="AF101" s="98">
        <f t="shared" si="41"/>
        <v>15</v>
      </c>
      <c r="AG101" s="98">
        <f t="shared" si="42"/>
        <v>17</v>
      </c>
      <c r="AH101" s="98">
        <f t="shared" si="43"/>
        <v>5</v>
      </c>
      <c r="AI101" s="98">
        <f t="shared" si="44"/>
        <v>2</v>
      </c>
      <c r="AJ101" s="98">
        <f t="shared" si="45"/>
        <v>16</v>
      </c>
      <c r="AK101" s="98">
        <f t="shared" si="46"/>
        <v>14</v>
      </c>
      <c r="AL101" s="98">
        <f t="shared" si="47"/>
        <v>1</v>
      </c>
      <c r="AM101" s="98">
        <f t="shared" si="48"/>
        <v>7</v>
      </c>
      <c r="AN101" s="98">
        <f t="shared" si="49"/>
        <v>3</v>
      </c>
      <c r="AO101" s="98">
        <f t="shared" si="50"/>
        <v>12</v>
      </c>
      <c r="AP101" s="98">
        <f t="shared" si="51"/>
        <v>8</v>
      </c>
      <c r="AQ101" s="98">
        <f t="shared" si="52"/>
        <v>9</v>
      </c>
      <c r="AR101" s="98">
        <f t="shared" si="53"/>
        <v>10</v>
      </c>
      <c r="AS101" s="98">
        <f t="shared" si="54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34"/>
        <v>2</v>
      </c>
      <c r="D102" s="57">
        <f t="shared" si="34"/>
        <v>4</v>
      </c>
      <c r="E102" s="57">
        <f t="shared" si="34"/>
        <v>9</v>
      </c>
      <c r="F102" s="57">
        <f t="shared" si="34"/>
        <v>13</v>
      </c>
      <c r="G102" s="57">
        <f t="shared" si="34"/>
        <v>15</v>
      </c>
      <c r="H102" s="57">
        <f t="shared" si="34"/>
        <v>6</v>
      </c>
      <c r="I102" s="57">
        <f t="shared" si="34"/>
        <v>3</v>
      </c>
      <c r="J102" s="57">
        <f t="shared" si="34"/>
        <v>8</v>
      </c>
      <c r="K102" s="57">
        <f>tableauroger!E325</f>
        <v>14</v>
      </c>
      <c r="L102" s="57">
        <f>tableauroger!E326</f>
        <v>5</v>
      </c>
      <c r="M102" s="57">
        <f>tableauroger!E327</f>
        <v>11</v>
      </c>
      <c r="N102" s="57">
        <f>tableauroger!E328</f>
        <v>7</v>
      </c>
      <c r="O102" s="57">
        <f>tableauroger!E329</f>
        <v>1</v>
      </c>
      <c r="P102" s="57">
        <f>tableauroger!E330</f>
        <v>16</v>
      </c>
      <c r="Q102" s="57">
        <f>tableauroger!E331</f>
        <v>10</v>
      </c>
      <c r="R102" s="57">
        <f>tableauroger!E332</f>
        <v>12</v>
      </c>
      <c r="S102" s="57">
        <f>tableauroger!E333</f>
        <v>17</v>
      </c>
      <c r="T102" s="57">
        <f>tableauroger!E334</f>
        <v>18</v>
      </c>
      <c r="U102" s="57">
        <f>tableauroger!E335</f>
        <v>19</v>
      </c>
      <c r="V102" s="57">
        <f>tableauroger!E336</f>
        <v>20</v>
      </c>
      <c r="W102" s="102">
        <f t="shared" si="25"/>
        <v>210</v>
      </c>
      <c r="X102" s="7">
        <v>33</v>
      </c>
      <c r="Y102" s="92" t="s">
        <v>217</v>
      </c>
      <c r="Z102" s="98">
        <f t="shared" si="35"/>
        <v>11</v>
      </c>
      <c r="AA102" s="98">
        <f t="shared" si="36"/>
        <v>13</v>
      </c>
      <c r="AB102" s="98">
        <f t="shared" si="37"/>
        <v>18</v>
      </c>
      <c r="AC102" s="98">
        <f t="shared" si="38"/>
        <v>4</v>
      </c>
      <c r="AD102" s="98">
        <f t="shared" si="39"/>
        <v>6</v>
      </c>
      <c r="AE102" s="98">
        <f t="shared" si="40"/>
        <v>15</v>
      </c>
      <c r="AF102" s="98">
        <f t="shared" si="41"/>
        <v>12</v>
      </c>
      <c r="AG102" s="98">
        <f t="shared" si="42"/>
        <v>17</v>
      </c>
      <c r="AH102" s="98">
        <f t="shared" si="43"/>
        <v>5</v>
      </c>
      <c r="AI102" s="98">
        <f t="shared" si="44"/>
        <v>14</v>
      </c>
      <c r="AJ102" s="98">
        <f t="shared" si="45"/>
        <v>2</v>
      </c>
      <c r="AK102" s="98">
        <f t="shared" si="46"/>
        <v>16</v>
      </c>
      <c r="AL102" s="98">
        <f t="shared" si="47"/>
        <v>10</v>
      </c>
      <c r="AM102" s="98">
        <f t="shared" si="48"/>
        <v>7</v>
      </c>
      <c r="AN102" s="98">
        <f t="shared" si="49"/>
        <v>1</v>
      </c>
      <c r="AO102" s="98">
        <f t="shared" si="50"/>
        <v>3</v>
      </c>
      <c r="AP102" s="98">
        <f t="shared" si="51"/>
        <v>8</v>
      </c>
      <c r="AQ102" s="98">
        <f t="shared" si="52"/>
        <v>9</v>
      </c>
      <c r="AR102" s="98">
        <f t="shared" si="53"/>
        <v>10</v>
      </c>
      <c r="AS102" s="98">
        <f t="shared" si="54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34"/>
        <v>4</v>
      </c>
      <c r="D103" s="57">
        <f t="shared" si="34"/>
        <v>9</v>
      </c>
      <c r="E103" s="57">
        <f t="shared" si="34"/>
        <v>15</v>
      </c>
      <c r="F103" s="57">
        <f t="shared" si="34"/>
        <v>2</v>
      </c>
      <c r="G103" s="57">
        <f t="shared" si="34"/>
        <v>6</v>
      </c>
      <c r="H103" s="57">
        <f t="shared" si="34"/>
        <v>13</v>
      </c>
      <c r="I103" s="57">
        <f t="shared" si="34"/>
        <v>5</v>
      </c>
      <c r="J103" s="57">
        <f t="shared" si="34"/>
        <v>1</v>
      </c>
      <c r="K103" s="57">
        <f>tableauroger!E339</f>
        <v>8</v>
      </c>
      <c r="L103" s="57">
        <f>tableauroger!E340</f>
        <v>14</v>
      </c>
      <c r="M103" s="57">
        <f>tableauroger!E341</f>
        <v>11</v>
      </c>
      <c r="N103" s="57">
        <f>tableauroger!E342</f>
        <v>3</v>
      </c>
      <c r="O103" s="57">
        <f>tableauroger!E343</f>
        <v>7</v>
      </c>
      <c r="P103" s="57">
        <f>tableauroger!E344</f>
        <v>16</v>
      </c>
      <c r="Q103" s="57">
        <f>tableauroger!E345</f>
        <v>10</v>
      </c>
      <c r="R103" s="57">
        <f>tableauroger!E346</f>
        <v>12</v>
      </c>
      <c r="S103" s="57">
        <f>tableauroger!E347</f>
        <v>17</v>
      </c>
      <c r="T103" s="57">
        <f>tableauroger!E348</f>
        <v>18</v>
      </c>
      <c r="U103" s="57">
        <f>tableauroger!E349</f>
        <v>19</v>
      </c>
      <c r="V103" s="57">
        <f>tableauroger!E350</f>
        <v>20</v>
      </c>
      <c r="W103" s="102">
        <f t="shared" si="25"/>
        <v>210</v>
      </c>
      <c r="X103" s="7">
        <v>34</v>
      </c>
      <c r="Y103" s="92" t="s">
        <v>217</v>
      </c>
      <c r="Z103" s="98">
        <f t="shared" si="35"/>
        <v>13</v>
      </c>
      <c r="AA103" s="98">
        <f t="shared" si="36"/>
        <v>18</v>
      </c>
      <c r="AB103" s="98">
        <f t="shared" si="37"/>
        <v>6</v>
      </c>
      <c r="AC103" s="98">
        <f t="shared" si="38"/>
        <v>11</v>
      </c>
      <c r="AD103" s="98">
        <f t="shared" si="39"/>
        <v>15</v>
      </c>
      <c r="AE103" s="98">
        <f t="shared" si="40"/>
        <v>4</v>
      </c>
      <c r="AF103" s="98">
        <f t="shared" si="41"/>
        <v>14</v>
      </c>
      <c r="AG103" s="98">
        <f t="shared" si="42"/>
        <v>10</v>
      </c>
      <c r="AH103" s="98">
        <f t="shared" si="43"/>
        <v>17</v>
      </c>
      <c r="AI103" s="98">
        <f t="shared" si="44"/>
        <v>5</v>
      </c>
      <c r="AJ103" s="98">
        <f t="shared" si="45"/>
        <v>2</v>
      </c>
      <c r="AK103" s="98">
        <f t="shared" si="46"/>
        <v>12</v>
      </c>
      <c r="AL103" s="98">
        <f t="shared" si="47"/>
        <v>16</v>
      </c>
      <c r="AM103" s="98">
        <f t="shared" si="48"/>
        <v>7</v>
      </c>
      <c r="AN103" s="98">
        <f t="shared" si="49"/>
        <v>1</v>
      </c>
      <c r="AO103" s="98">
        <f t="shared" si="50"/>
        <v>3</v>
      </c>
      <c r="AP103" s="98">
        <f t="shared" si="51"/>
        <v>8</v>
      </c>
      <c r="AQ103" s="98">
        <f t="shared" si="52"/>
        <v>9</v>
      </c>
      <c r="AR103" s="98">
        <f t="shared" si="53"/>
        <v>10</v>
      </c>
      <c r="AS103" s="98">
        <f t="shared" si="54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34"/>
        <v>15</v>
      </c>
      <c r="D104" s="57">
        <f t="shared" si="34"/>
        <v>6</v>
      </c>
      <c r="E104" s="57">
        <f t="shared" si="34"/>
        <v>2</v>
      </c>
      <c r="F104" s="57">
        <f t="shared" si="34"/>
        <v>4</v>
      </c>
      <c r="G104" s="57">
        <f t="shared" si="34"/>
        <v>9</v>
      </c>
      <c r="H104" s="57">
        <f t="shared" si="34"/>
        <v>13</v>
      </c>
      <c r="I104" s="57">
        <f t="shared" si="34"/>
        <v>5</v>
      </c>
      <c r="J104" s="57">
        <f t="shared" si="34"/>
        <v>1</v>
      </c>
      <c r="K104" s="57">
        <f>tableauroger!E353</f>
        <v>8</v>
      </c>
      <c r="L104" s="57">
        <f>tableauroger!E354</f>
        <v>14</v>
      </c>
      <c r="M104" s="57">
        <f>tableauroger!E355</f>
        <v>11</v>
      </c>
      <c r="N104" s="57">
        <f>tableauroger!E356</f>
        <v>3</v>
      </c>
      <c r="O104" s="57">
        <f>tableauroger!E357</f>
        <v>7</v>
      </c>
      <c r="P104" s="57">
        <f>tableauroger!E358</f>
        <v>16</v>
      </c>
      <c r="Q104" s="57">
        <f>tableauroger!E359</f>
        <v>10</v>
      </c>
      <c r="R104" s="57">
        <f>tableauroger!E360</f>
        <v>12</v>
      </c>
      <c r="S104" s="57">
        <f>tableauroger!E361</f>
        <v>17</v>
      </c>
      <c r="T104" s="57">
        <f>tableauroger!E362</f>
        <v>18</v>
      </c>
      <c r="U104" s="57">
        <f>tableauroger!E363</f>
        <v>19</v>
      </c>
      <c r="V104" s="57">
        <f>tableauroger!E364</f>
        <v>20</v>
      </c>
      <c r="W104" s="102">
        <f t="shared" si="25"/>
        <v>210</v>
      </c>
      <c r="X104" s="7">
        <v>35</v>
      </c>
      <c r="Y104" s="92" t="s">
        <v>217</v>
      </c>
      <c r="Z104" s="98">
        <f t="shared" si="35"/>
        <v>6</v>
      </c>
      <c r="AA104" s="98">
        <f t="shared" si="36"/>
        <v>15</v>
      </c>
      <c r="AB104" s="98">
        <f t="shared" si="37"/>
        <v>11</v>
      </c>
      <c r="AC104" s="98">
        <f t="shared" si="38"/>
        <v>13</v>
      </c>
      <c r="AD104" s="98">
        <f t="shared" si="39"/>
        <v>18</v>
      </c>
      <c r="AE104" s="98">
        <f t="shared" si="40"/>
        <v>4</v>
      </c>
      <c r="AF104" s="98">
        <f t="shared" si="41"/>
        <v>14</v>
      </c>
      <c r="AG104" s="98">
        <f t="shared" si="42"/>
        <v>10</v>
      </c>
      <c r="AH104" s="98">
        <f t="shared" si="43"/>
        <v>17</v>
      </c>
      <c r="AI104" s="98">
        <f t="shared" si="44"/>
        <v>5</v>
      </c>
      <c r="AJ104" s="98">
        <f t="shared" si="45"/>
        <v>2</v>
      </c>
      <c r="AK104" s="98">
        <f t="shared" si="46"/>
        <v>12</v>
      </c>
      <c r="AL104" s="98">
        <f t="shared" si="47"/>
        <v>16</v>
      </c>
      <c r="AM104" s="98">
        <f t="shared" si="48"/>
        <v>7</v>
      </c>
      <c r="AN104" s="98">
        <f t="shared" si="49"/>
        <v>1</v>
      </c>
      <c r="AO104" s="98">
        <f t="shared" si="50"/>
        <v>3</v>
      </c>
      <c r="AP104" s="98">
        <f t="shared" si="51"/>
        <v>8</v>
      </c>
      <c r="AQ104" s="98">
        <f t="shared" si="52"/>
        <v>9</v>
      </c>
      <c r="AR104" s="98">
        <f t="shared" si="53"/>
        <v>10</v>
      </c>
      <c r="AS104" s="98">
        <f t="shared" si="54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34"/>
        <v>8</v>
      </c>
      <c r="D105" s="57">
        <f t="shared" si="34"/>
        <v>6</v>
      </c>
      <c r="E105" s="57">
        <f t="shared" si="34"/>
        <v>5</v>
      </c>
      <c r="F105" s="57">
        <f t="shared" si="34"/>
        <v>3</v>
      </c>
      <c r="G105" s="57">
        <f t="shared" si="34"/>
        <v>15</v>
      </c>
      <c r="H105" s="57">
        <f t="shared" si="34"/>
        <v>13</v>
      </c>
      <c r="I105" s="57">
        <f t="shared" si="34"/>
        <v>4</v>
      </c>
      <c r="J105" s="57">
        <f t="shared" si="34"/>
        <v>2</v>
      </c>
      <c r="K105" s="57">
        <f>tableauroger!E367</f>
        <v>14</v>
      </c>
      <c r="L105" s="57">
        <f>tableauroger!E368</f>
        <v>9</v>
      </c>
      <c r="M105" s="57">
        <f>tableauroger!E369</f>
        <v>7</v>
      </c>
      <c r="N105" s="57">
        <f>tableauroger!E370</f>
        <v>11</v>
      </c>
      <c r="O105" s="57">
        <f>tableauroger!E371</f>
        <v>1</v>
      </c>
      <c r="P105" s="57">
        <f>tableauroger!E372</f>
        <v>16</v>
      </c>
      <c r="Q105" s="57">
        <f>tableauroger!E373</f>
        <v>10</v>
      </c>
      <c r="R105" s="57">
        <f>tableauroger!E374</f>
        <v>12</v>
      </c>
      <c r="S105" s="57">
        <f>tableauroger!E375</f>
        <v>17</v>
      </c>
      <c r="T105" s="57">
        <f>tableauroger!E376</f>
        <v>18</v>
      </c>
      <c r="U105" s="57">
        <f>tableauroger!E377</f>
        <v>19</v>
      </c>
      <c r="V105" s="57">
        <f>tableauroger!E378</f>
        <v>20</v>
      </c>
      <c r="W105" s="102">
        <f t="shared" si="25"/>
        <v>210</v>
      </c>
      <c r="X105" s="7">
        <v>36</v>
      </c>
      <c r="Y105" s="92" t="s">
        <v>217</v>
      </c>
      <c r="Z105" s="98">
        <f t="shared" si="35"/>
        <v>17</v>
      </c>
      <c r="AA105" s="98">
        <f t="shared" si="36"/>
        <v>15</v>
      </c>
      <c r="AB105" s="98">
        <f t="shared" si="37"/>
        <v>14</v>
      </c>
      <c r="AC105" s="98">
        <f t="shared" si="38"/>
        <v>12</v>
      </c>
      <c r="AD105" s="98">
        <f t="shared" si="39"/>
        <v>6</v>
      </c>
      <c r="AE105" s="98">
        <f t="shared" si="40"/>
        <v>4</v>
      </c>
      <c r="AF105" s="98">
        <f t="shared" si="41"/>
        <v>13</v>
      </c>
      <c r="AG105" s="98">
        <f t="shared" si="42"/>
        <v>11</v>
      </c>
      <c r="AH105" s="98">
        <f t="shared" si="43"/>
        <v>5</v>
      </c>
      <c r="AI105" s="98">
        <f t="shared" si="44"/>
        <v>18</v>
      </c>
      <c r="AJ105" s="98">
        <f t="shared" si="45"/>
        <v>16</v>
      </c>
      <c r="AK105" s="98">
        <f t="shared" si="46"/>
        <v>2</v>
      </c>
      <c r="AL105" s="98">
        <f t="shared" si="47"/>
        <v>10</v>
      </c>
      <c r="AM105" s="98">
        <f t="shared" si="48"/>
        <v>7</v>
      </c>
      <c r="AN105" s="98">
        <f t="shared" si="49"/>
        <v>1</v>
      </c>
      <c r="AO105" s="98">
        <f t="shared" si="50"/>
        <v>3</v>
      </c>
      <c r="AP105" s="98">
        <f t="shared" si="51"/>
        <v>8</v>
      </c>
      <c r="AQ105" s="98">
        <f t="shared" si="52"/>
        <v>9</v>
      </c>
      <c r="AR105" s="98">
        <f t="shared" si="53"/>
        <v>10</v>
      </c>
      <c r="AS105" s="98">
        <f t="shared" si="54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5">C54</f>
        <v>6</v>
      </c>
      <c r="D106" s="57">
        <f t="shared" si="55"/>
        <v>15</v>
      </c>
      <c r="E106" s="57">
        <f t="shared" si="55"/>
        <v>9</v>
      </c>
      <c r="F106" s="57">
        <f t="shared" si="55"/>
        <v>3</v>
      </c>
      <c r="G106" s="57">
        <f t="shared" si="55"/>
        <v>8</v>
      </c>
      <c r="H106" s="57">
        <f t="shared" si="55"/>
        <v>4</v>
      </c>
      <c r="I106" s="57">
        <f t="shared" si="55"/>
        <v>5</v>
      </c>
      <c r="J106" s="57">
        <f t="shared" si="55"/>
        <v>2</v>
      </c>
      <c r="K106" s="57">
        <f>tableauroger!E381</f>
        <v>14</v>
      </c>
      <c r="L106" s="57">
        <f>tableauroger!E382</f>
        <v>7</v>
      </c>
      <c r="M106" s="57">
        <f>tableauroger!E383</f>
        <v>11</v>
      </c>
      <c r="N106" s="57">
        <f>tableauroger!E384</f>
        <v>13</v>
      </c>
      <c r="O106" s="57">
        <f>tableauroger!E385</f>
        <v>1</v>
      </c>
      <c r="P106" s="57">
        <f>tableauroger!E386</f>
        <v>16</v>
      </c>
      <c r="Q106" s="57">
        <f>tableauroger!E387</f>
        <v>10</v>
      </c>
      <c r="R106" s="57">
        <f>tableauroger!E388</f>
        <v>12</v>
      </c>
      <c r="S106" s="57">
        <f>tableauroger!E389</f>
        <v>17</v>
      </c>
      <c r="T106" s="57">
        <f>tableauroger!E390</f>
        <v>18</v>
      </c>
      <c r="U106" s="57">
        <f>tableauroger!E391</f>
        <v>19</v>
      </c>
      <c r="V106" s="57">
        <f>tableauroger!E392</f>
        <v>20</v>
      </c>
      <c r="W106" s="102">
        <f t="shared" si="25"/>
        <v>210</v>
      </c>
      <c r="X106" s="7">
        <v>37</v>
      </c>
      <c r="Y106" s="92" t="s">
        <v>217</v>
      </c>
      <c r="Z106" s="98">
        <f t="shared" si="35"/>
        <v>15</v>
      </c>
      <c r="AA106" s="98">
        <f t="shared" si="36"/>
        <v>6</v>
      </c>
      <c r="AB106" s="98">
        <f t="shared" si="37"/>
        <v>18</v>
      </c>
      <c r="AC106" s="98">
        <f t="shared" si="38"/>
        <v>12</v>
      </c>
      <c r="AD106" s="98">
        <f t="shared" si="39"/>
        <v>17</v>
      </c>
      <c r="AE106" s="98">
        <f t="shared" si="40"/>
        <v>13</v>
      </c>
      <c r="AF106" s="98">
        <f t="shared" si="41"/>
        <v>14</v>
      </c>
      <c r="AG106" s="98">
        <f t="shared" si="42"/>
        <v>11</v>
      </c>
      <c r="AH106" s="98">
        <f t="shared" si="43"/>
        <v>5</v>
      </c>
      <c r="AI106" s="98">
        <f t="shared" si="44"/>
        <v>16</v>
      </c>
      <c r="AJ106" s="98">
        <f t="shared" si="45"/>
        <v>2</v>
      </c>
      <c r="AK106" s="98">
        <f t="shared" si="46"/>
        <v>4</v>
      </c>
      <c r="AL106" s="98">
        <f t="shared" si="47"/>
        <v>10</v>
      </c>
      <c r="AM106" s="98">
        <f t="shared" si="48"/>
        <v>7</v>
      </c>
      <c r="AN106" s="98">
        <f t="shared" si="49"/>
        <v>1</v>
      </c>
      <c r="AO106" s="98">
        <f t="shared" si="50"/>
        <v>3</v>
      </c>
      <c r="AP106" s="98">
        <f t="shared" si="51"/>
        <v>8</v>
      </c>
      <c r="AQ106" s="98">
        <f t="shared" si="52"/>
        <v>9</v>
      </c>
      <c r="AR106" s="98">
        <f t="shared" si="53"/>
        <v>10</v>
      </c>
      <c r="AS106" s="98">
        <f t="shared" si="54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5"/>
        <v>4</v>
      </c>
      <c r="D107" s="57">
        <f t="shared" si="55"/>
        <v>2</v>
      </c>
      <c r="E107" s="57">
        <f t="shared" si="55"/>
        <v>15</v>
      </c>
      <c r="F107" s="57">
        <f t="shared" si="55"/>
        <v>3</v>
      </c>
      <c r="G107" s="57">
        <f t="shared" si="55"/>
        <v>8</v>
      </c>
      <c r="H107" s="57">
        <f t="shared" si="55"/>
        <v>6</v>
      </c>
      <c r="I107" s="57">
        <f t="shared" si="55"/>
        <v>1</v>
      </c>
      <c r="J107" s="57">
        <f t="shared" si="55"/>
        <v>10</v>
      </c>
      <c r="K107" s="57">
        <f>tableauroger!E395</f>
        <v>14</v>
      </c>
      <c r="L107" s="57">
        <f>tableauroger!E396</f>
        <v>9</v>
      </c>
      <c r="M107" s="57">
        <f>tableauroger!E397</f>
        <v>5</v>
      </c>
      <c r="N107" s="57">
        <f>tableauroger!E398</f>
        <v>7</v>
      </c>
      <c r="O107" s="57">
        <f>tableauroger!E399</f>
        <v>11</v>
      </c>
      <c r="P107" s="57">
        <f>tableauroger!E400</f>
        <v>13</v>
      </c>
      <c r="Q107" s="57">
        <f>tableauroger!E401</f>
        <v>16</v>
      </c>
      <c r="R107" s="57">
        <f>tableauroger!E402</f>
        <v>12</v>
      </c>
      <c r="S107" s="57">
        <f>tableauroger!E403</f>
        <v>17</v>
      </c>
      <c r="T107" s="57">
        <f>tableauroger!E404</f>
        <v>18</v>
      </c>
      <c r="U107" s="57">
        <f>tableauroger!E405</f>
        <v>19</v>
      </c>
      <c r="V107" s="57">
        <f>tableauroger!E406</f>
        <v>20</v>
      </c>
      <c r="W107" s="102">
        <f t="shared" si="25"/>
        <v>210</v>
      </c>
      <c r="X107" s="7">
        <v>38</v>
      </c>
      <c r="Y107" s="92" t="s">
        <v>217</v>
      </c>
      <c r="Z107" s="98">
        <f t="shared" si="35"/>
        <v>13</v>
      </c>
      <c r="AA107" s="98">
        <f t="shared" si="36"/>
        <v>11</v>
      </c>
      <c r="AB107" s="98">
        <f t="shared" si="37"/>
        <v>6</v>
      </c>
      <c r="AC107" s="98">
        <f t="shared" si="38"/>
        <v>12</v>
      </c>
      <c r="AD107" s="98">
        <f t="shared" si="39"/>
        <v>17</v>
      </c>
      <c r="AE107" s="98">
        <f t="shared" si="40"/>
        <v>15</v>
      </c>
      <c r="AF107" s="98">
        <f t="shared" si="41"/>
        <v>10</v>
      </c>
      <c r="AG107" s="98">
        <f t="shared" si="42"/>
        <v>1</v>
      </c>
      <c r="AH107" s="98">
        <f t="shared" si="43"/>
        <v>5</v>
      </c>
      <c r="AI107" s="98">
        <f t="shared" si="44"/>
        <v>18</v>
      </c>
      <c r="AJ107" s="98">
        <f t="shared" si="45"/>
        <v>14</v>
      </c>
      <c r="AK107" s="98">
        <f t="shared" si="46"/>
        <v>16</v>
      </c>
      <c r="AL107" s="98">
        <f t="shared" si="47"/>
        <v>2</v>
      </c>
      <c r="AM107" s="98">
        <f t="shared" si="48"/>
        <v>4</v>
      </c>
      <c r="AN107" s="98">
        <f t="shared" si="49"/>
        <v>7</v>
      </c>
      <c r="AO107" s="98">
        <f t="shared" si="50"/>
        <v>3</v>
      </c>
      <c r="AP107" s="98">
        <f t="shared" si="51"/>
        <v>8</v>
      </c>
      <c r="AQ107" s="98">
        <f t="shared" si="52"/>
        <v>9</v>
      </c>
      <c r="AR107" s="98">
        <f t="shared" si="53"/>
        <v>10</v>
      </c>
      <c r="AS107" s="98">
        <f t="shared" si="54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5"/>
        <v>4</v>
      </c>
      <c r="D108" s="57">
        <f t="shared" si="55"/>
        <v>2</v>
      </c>
      <c r="E108" s="57">
        <f t="shared" si="55"/>
        <v>8</v>
      </c>
      <c r="F108" s="57">
        <f t="shared" si="55"/>
        <v>6</v>
      </c>
      <c r="G108" s="57">
        <f t="shared" si="55"/>
        <v>15</v>
      </c>
      <c r="H108" s="57">
        <f t="shared" si="55"/>
        <v>9</v>
      </c>
      <c r="I108" s="57">
        <f t="shared" si="55"/>
        <v>5</v>
      </c>
      <c r="J108" s="57">
        <f t="shared" si="55"/>
        <v>13</v>
      </c>
      <c r="K108" s="57">
        <f>tableauroger!E409</f>
        <v>3</v>
      </c>
      <c r="L108" s="57">
        <f>tableauroger!E410</f>
        <v>10</v>
      </c>
      <c r="M108" s="57">
        <f>tableauroger!E411</f>
        <v>11</v>
      </c>
      <c r="N108" s="57">
        <f>tableauroger!E412</f>
        <v>7</v>
      </c>
      <c r="O108" s="57">
        <f>tableauroger!E413</f>
        <v>12</v>
      </c>
      <c r="P108" s="57">
        <f>tableauroger!E414</f>
        <v>14</v>
      </c>
      <c r="Q108" s="57">
        <f>tableauroger!E415</f>
        <v>1</v>
      </c>
      <c r="R108" s="57">
        <f>tableauroger!E416</f>
        <v>16</v>
      </c>
      <c r="S108" s="57">
        <f>tableauroger!E417</f>
        <v>17</v>
      </c>
      <c r="T108" s="57">
        <f>tableauroger!E418</f>
        <v>18</v>
      </c>
      <c r="U108" s="57">
        <f>tableauroger!E419</f>
        <v>19</v>
      </c>
      <c r="V108" s="57">
        <f>tableauroger!E420</f>
        <v>20</v>
      </c>
      <c r="W108" s="102">
        <f t="shared" si="25"/>
        <v>210</v>
      </c>
      <c r="X108" s="7">
        <v>39</v>
      </c>
      <c r="Y108" s="92" t="s">
        <v>217</v>
      </c>
      <c r="Z108" s="98">
        <f t="shared" si="35"/>
        <v>13</v>
      </c>
      <c r="AA108" s="98">
        <f t="shared" si="36"/>
        <v>11</v>
      </c>
      <c r="AB108" s="98">
        <f t="shared" si="37"/>
        <v>17</v>
      </c>
      <c r="AC108" s="98">
        <f t="shared" si="38"/>
        <v>15</v>
      </c>
      <c r="AD108" s="98">
        <f t="shared" si="39"/>
        <v>6</v>
      </c>
      <c r="AE108" s="98">
        <f t="shared" si="40"/>
        <v>18</v>
      </c>
      <c r="AF108" s="98">
        <f t="shared" si="41"/>
        <v>14</v>
      </c>
      <c r="AG108" s="98">
        <f t="shared" si="42"/>
        <v>4</v>
      </c>
      <c r="AH108" s="98">
        <f t="shared" si="43"/>
        <v>12</v>
      </c>
      <c r="AI108" s="98">
        <f t="shared" si="44"/>
        <v>1</v>
      </c>
      <c r="AJ108" s="98">
        <f t="shared" si="45"/>
        <v>2</v>
      </c>
      <c r="AK108" s="98">
        <f t="shared" si="46"/>
        <v>16</v>
      </c>
      <c r="AL108" s="98">
        <f t="shared" si="47"/>
        <v>3</v>
      </c>
      <c r="AM108" s="98">
        <f t="shared" si="48"/>
        <v>5</v>
      </c>
      <c r="AN108" s="98">
        <f t="shared" si="49"/>
        <v>10</v>
      </c>
      <c r="AO108" s="98">
        <f t="shared" si="50"/>
        <v>7</v>
      </c>
      <c r="AP108" s="98">
        <f t="shared" si="51"/>
        <v>8</v>
      </c>
      <c r="AQ108" s="98">
        <f t="shared" si="52"/>
        <v>9</v>
      </c>
      <c r="AR108" s="98">
        <f t="shared" si="53"/>
        <v>10</v>
      </c>
      <c r="AS108" s="98">
        <f t="shared" si="54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5"/>
        <v>15</v>
      </c>
      <c r="D109" s="57">
        <f t="shared" si="55"/>
        <v>6</v>
      </c>
      <c r="E109" s="57">
        <f t="shared" si="55"/>
        <v>2</v>
      </c>
      <c r="F109" s="57">
        <f t="shared" si="55"/>
        <v>9</v>
      </c>
      <c r="G109" s="57">
        <f t="shared" si="55"/>
        <v>4</v>
      </c>
      <c r="H109" s="57">
        <f t="shared" si="55"/>
        <v>8</v>
      </c>
      <c r="I109" s="57">
        <f t="shared" si="55"/>
        <v>1</v>
      </c>
      <c r="J109" s="57">
        <f t="shared" si="55"/>
        <v>5</v>
      </c>
      <c r="K109" s="57">
        <f>tableauroger!E423</f>
        <v>3</v>
      </c>
      <c r="L109" s="57">
        <f>tableauroger!E424</f>
        <v>10</v>
      </c>
      <c r="M109" s="57">
        <f>tableauroger!E425</f>
        <v>11</v>
      </c>
      <c r="N109" s="57">
        <f>tableauroger!E426</f>
        <v>7</v>
      </c>
      <c r="O109" s="57">
        <f>tableauroger!E427</f>
        <v>12</v>
      </c>
      <c r="P109" s="57">
        <f>tableauroger!E428</f>
        <v>13</v>
      </c>
      <c r="Q109" s="57">
        <f>tableauroger!E429</f>
        <v>14</v>
      </c>
      <c r="R109" s="57">
        <f>tableauroger!E430</f>
        <v>16</v>
      </c>
      <c r="S109" s="57">
        <f>tableauroger!E431</f>
        <v>17</v>
      </c>
      <c r="T109" s="57">
        <f>tableauroger!E432</f>
        <v>18</v>
      </c>
      <c r="U109" s="57">
        <f>tableauroger!E433</f>
        <v>19</v>
      </c>
      <c r="V109" s="57">
        <f>tableauroger!E434</f>
        <v>20</v>
      </c>
      <c r="W109" s="102">
        <f t="shared" si="25"/>
        <v>210</v>
      </c>
      <c r="X109" s="7">
        <v>40</v>
      </c>
      <c r="Y109" s="92" t="s">
        <v>217</v>
      </c>
      <c r="Z109" s="98">
        <f t="shared" si="35"/>
        <v>6</v>
      </c>
      <c r="AA109" s="98">
        <f t="shared" si="36"/>
        <v>15</v>
      </c>
      <c r="AB109" s="98">
        <f t="shared" si="37"/>
        <v>11</v>
      </c>
      <c r="AC109" s="98">
        <f t="shared" si="38"/>
        <v>18</v>
      </c>
      <c r="AD109" s="98">
        <f t="shared" si="39"/>
        <v>13</v>
      </c>
      <c r="AE109" s="98">
        <f t="shared" si="40"/>
        <v>17</v>
      </c>
      <c r="AF109" s="98">
        <f t="shared" si="41"/>
        <v>10</v>
      </c>
      <c r="AG109" s="98">
        <f t="shared" si="42"/>
        <v>14</v>
      </c>
      <c r="AH109" s="98">
        <f t="shared" si="43"/>
        <v>12</v>
      </c>
      <c r="AI109" s="98">
        <f t="shared" si="44"/>
        <v>1</v>
      </c>
      <c r="AJ109" s="98">
        <f t="shared" si="45"/>
        <v>2</v>
      </c>
      <c r="AK109" s="98">
        <f t="shared" si="46"/>
        <v>16</v>
      </c>
      <c r="AL109" s="98">
        <f t="shared" si="47"/>
        <v>3</v>
      </c>
      <c r="AM109" s="98">
        <f t="shared" si="48"/>
        <v>4</v>
      </c>
      <c r="AN109" s="98">
        <f t="shared" si="49"/>
        <v>5</v>
      </c>
      <c r="AO109" s="98">
        <f t="shared" si="50"/>
        <v>7</v>
      </c>
      <c r="AP109" s="98">
        <f t="shared" si="51"/>
        <v>8</v>
      </c>
      <c r="AQ109" s="98">
        <f t="shared" si="52"/>
        <v>9</v>
      </c>
      <c r="AR109" s="98">
        <f t="shared" si="53"/>
        <v>10</v>
      </c>
      <c r="AS109" s="98">
        <f t="shared" si="54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5"/>
        <v>15</v>
      </c>
      <c r="D110" s="57">
        <f t="shared" si="55"/>
        <v>3</v>
      </c>
      <c r="E110" s="57">
        <f t="shared" si="55"/>
        <v>1</v>
      </c>
      <c r="F110" s="57">
        <f t="shared" si="55"/>
        <v>6</v>
      </c>
      <c r="G110" s="57">
        <f t="shared" si="55"/>
        <v>4</v>
      </c>
      <c r="H110" s="57">
        <f t="shared" si="55"/>
        <v>8</v>
      </c>
      <c r="I110" s="57">
        <f t="shared" si="55"/>
        <v>2</v>
      </c>
      <c r="J110" s="57">
        <f t="shared" si="55"/>
        <v>9</v>
      </c>
      <c r="K110" s="57">
        <f>tableauroger!E437</f>
        <v>5</v>
      </c>
      <c r="L110" s="57">
        <f>tableauroger!E438</f>
        <v>10</v>
      </c>
      <c r="M110" s="57">
        <f>tableauroger!E439</f>
        <v>11</v>
      </c>
      <c r="N110" s="57">
        <f>tableauroger!E440</f>
        <v>7</v>
      </c>
      <c r="O110" s="57">
        <f>tableauroger!E441</f>
        <v>12</v>
      </c>
      <c r="P110" s="57">
        <f>tableauroger!E442</f>
        <v>13</v>
      </c>
      <c r="Q110" s="57">
        <f>tableauroger!E443</f>
        <v>14</v>
      </c>
      <c r="R110" s="57">
        <f>tableauroger!E444</f>
        <v>16</v>
      </c>
      <c r="S110" s="57">
        <f>tableauroger!E445</f>
        <v>17</v>
      </c>
      <c r="T110" s="57">
        <f>tableauroger!E446</f>
        <v>18</v>
      </c>
      <c r="U110" s="57">
        <f>tableauroger!E447</f>
        <v>19</v>
      </c>
      <c r="V110" s="57">
        <f>tableauroger!E448</f>
        <v>20</v>
      </c>
      <c r="W110" s="102">
        <f t="shared" si="25"/>
        <v>210</v>
      </c>
      <c r="X110" s="7">
        <v>41</v>
      </c>
      <c r="Y110" s="92" t="s">
        <v>217</v>
      </c>
      <c r="Z110" s="98">
        <f t="shared" si="35"/>
        <v>6</v>
      </c>
      <c r="AA110" s="98">
        <f t="shared" si="36"/>
        <v>12</v>
      </c>
      <c r="AB110" s="98">
        <f t="shared" si="37"/>
        <v>10</v>
      </c>
      <c r="AC110" s="98">
        <f t="shared" si="38"/>
        <v>15</v>
      </c>
      <c r="AD110" s="98">
        <f t="shared" si="39"/>
        <v>13</v>
      </c>
      <c r="AE110" s="98">
        <f t="shared" si="40"/>
        <v>17</v>
      </c>
      <c r="AF110" s="98">
        <f t="shared" si="41"/>
        <v>11</v>
      </c>
      <c r="AG110" s="98">
        <f t="shared" si="42"/>
        <v>18</v>
      </c>
      <c r="AH110" s="98">
        <f t="shared" si="43"/>
        <v>14</v>
      </c>
      <c r="AI110" s="98">
        <f t="shared" si="44"/>
        <v>1</v>
      </c>
      <c r="AJ110" s="98">
        <f t="shared" si="45"/>
        <v>2</v>
      </c>
      <c r="AK110" s="98">
        <f t="shared" si="46"/>
        <v>16</v>
      </c>
      <c r="AL110" s="98">
        <f t="shared" si="47"/>
        <v>3</v>
      </c>
      <c r="AM110" s="98">
        <f t="shared" si="48"/>
        <v>4</v>
      </c>
      <c r="AN110" s="98">
        <f t="shared" si="49"/>
        <v>5</v>
      </c>
      <c r="AO110" s="98">
        <f t="shared" si="50"/>
        <v>7</v>
      </c>
      <c r="AP110" s="98">
        <f t="shared" si="51"/>
        <v>8</v>
      </c>
      <c r="AQ110" s="98">
        <f t="shared" si="52"/>
        <v>9</v>
      </c>
      <c r="AR110" s="98">
        <f t="shared" si="53"/>
        <v>10</v>
      </c>
      <c r="AS110" s="98">
        <f t="shared" si="54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5"/>
        <v>4</v>
      </c>
      <c r="D111" s="57">
        <f t="shared" si="55"/>
        <v>15</v>
      </c>
      <c r="E111" s="57">
        <f t="shared" si="55"/>
        <v>6</v>
      </c>
      <c r="F111" s="57">
        <f t="shared" si="55"/>
        <v>9</v>
      </c>
      <c r="G111" s="57">
        <f t="shared" si="55"/>
        <v>2</v>
      </c>
      <c r="H111" s="57">
        <f t="shared" si="55"/>
        <v>8</v>
      </c>
      <c r="I111" s="57">
        <f t="shared" si="55"/>
        <v>1</v>
      </c>
      <c r="J111" s="57">
        <f t="shared" si="55"/>
        <v>5</v>
      </c>
      <c r="K111" s="57">
        <f>tableauroger!E451</f>
        <v>13</v>
      </c>
      <c r="L111" s="57">
        <f>tableauroger!E452</f>
        <v>3</v>
      </c>
      <c r="M111" s="57">
        <f>tableauroger!E453</f>
        <v>10</v>
      </c>
      <c r="N111" s="57">
        <f>tableauroger!E454</f>
        <v>7</v>
      </c>
      <c r="O111" s="57">
        <f>tableauroger!E455</f>
        <v>12</v>
      </c>
      <c r="P111" s="57">
        <f>tableauroger!E456</f>
        <v>14</v>
      </c>
      <c r="Q111" s="57">
        <f>tableauroger!E457</f>
        <v>11</v>
      </c>
      <c r="R111" s="57">
        <f>tableauroger!E458</f>
        <v>16</v>
      </c>
      <c r="S111" s="57">
        <f>tableauroger!E459</f>
        <v>17</v>
      </c>
      <c r="T111" s="57">
        <f>tableauroger!E460</f>
        <v>18</v>
      </c>
      <c r="U111" s="57">
        <f>tableauroger!E461</f>
        <v>19</v>
      </c>
      <c r="V111" s="57">
        <f>tableauroger!E462</f>
        <v>20</v>
      </c>
      <c r="W111" s="102">
        <f t="shared" si="25"/>
        <v>210</v>
      </c>
      <c r="X111" s="7">
        <v>42</v>
      </c>
      <c r="Y111" s="92" t="s">
        <v>217</v>
      </c>
      <c r="Z111" s="98">
        <f t="shared" si="35"/>
        <v>13</v>
      </c>
      <c r="AA111" s="98">
        <f t="shared" si="36"/>
        <v>6</v>
      </c>
      <c r="AB111" s="98">
        <f t="shared" si="37"/>
        <v>15</v>
      </c>
      <c r="AC111" s="98">
        <f t="shared" si="38"/>
        <v>18</v>
      </c>
      <c r="AD111" s="98">
        <f t="shared" si="39"/>
        <v>11</v>
      </c>
      <c r="AE111" s="98">
        <f t="shared" si="40"/>
        <v>17</v>
      </c>
      <c r="AF111" s="98">
        <f t="shared" si="41"/>
        <v>10</v>
      </c>
      <c r="AG111" s="98">
        <f t="shared" si="42"/>
        <v>14</v>
      </c>
      <c r="AH111" s="98">
        <f t="shared" si="43"/>
        <v>4</v>
      </c>
      <c r="AI111" s="98">
        <f t="shared" si="44"/>
        <v>12</v>
      </c>
      <c r="AJ111" s="98">
        <f t="shared" si="45"/>
        <v>1</v>
      </c>
      <c r="AK111" s="98">
        <f t="shared" si="46"/>
        <v>16</v>
      </c>
      <c r="AL111" s="98">
        <f t="shared" si="47"/>
        <v>3</v>
      </c>
      <c r="AM111" s="98">
        <f t="shared" si="48"/>
        <v>5</v>
      </c>
      <c r="AN111" s="98">
        <f t="shared" si="49"/>
        <v>2</v>
      </c>
      <c r="AO111" s="98">
        <f t="shared" si="50"/>
        <v>7</v>
      </c>
      <c r="AP111" s="98">
        <f t="shared" si="51"/>
        <v>8</v>
      </c>
      <c r="AQ111" s="98">
        <f t="shared" si="52"/>
        <v>9</v>
      </c>
      <c r="AR111" s="98">
        <f t="shared" si="53"/>
        <v>10</v>
      </c>
      <c r="AS111" s="98">
        <f t="shared" si="54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5"/>
        <v>4</v>
      </c>
      <c r="D112" s="57">
        <f t="shared" si="55"/>
        <v>2</v>
      </c>
      <c r="E112" s="57">
        <f t="shared" si="55"/>
        <v>15</v>
      </c>
      <c r="F112" s="57">
        <f t="shared" si="55"/>
        <v>9</v>
      </c>
      <c r="G112" s="57">
        <f t="shared" si="55"/>
        <v>6</v>
      </c>
      <c r="H112" s="57">
        <f t="shared" si="55"/>
        <v>3</v>
      </c>
      <c r="I112" s="57">
        <f t="shared" si="55"/>
        <v>10</v>
      </c>
      <c r="J112" s="57">
        <f t="shared" si="55"/>
        <v>8</v>
      </c>
      <c r="K112" s="57">
        <f>tableauroger!E465</f>
        <v>5</v>
      </c>
      <c r="L112" s="57">
        <f>tableauroger!E466</f>
        <v>13</v>
      </c>
      <c r="M112" s="57">
        <f>tableauroger!E467</f>
        <v>1</v>
      </c>
      <c r="N112" s="57">
        <f>tableauroger!E468</f>
        <v>7</v>
      </c>
      <c r="O112" s="57">
        <f>tableauroger!E469</f>
        <v>12</v>
      </c>
      <c r="P112" s="57">
        <f>tableauroger!E470</f>
        <v>14</v>
      </c>
      <c r="Q112" s="57">
        <f>tableauroger!E471</f>
        <v>11</v>
      </c>
      <c r="R112" s="57">
        <f>tableauroger!E472</f>
        <v>16</v>
      </c>
      <c r="S112" s="57">
        <f>tableauroger!E473</f>
        <v>17</v>
      </c>
      <c r="T112" s="57">
        <f>tableauroger!E474</f>
        <v>18</v>
      </c>
      <c r="U112" s="57">
        <f>tableauroger!E475</f>
        <v>19</v>
      </c>
      <c r="V112" s="57">
        <f>tableauroger!E476</f>
        <v>20</v>
      </c>
      <c r="W112" s="102">
        <f t="shared" si="25"/>
        <v>210</v>
      </c>
      <c r="X112" s="7">
        <v>43</v>
      </c>
      <c r="Y112" s="92" t="s">
        <v>217</v>
      </c>
      <c r="Z112" s="98">
        <f t="shared" si="35"/>
        <v>13</v>
      </c>
      <c r="AA112" s="98">
        <f t="shared" si="36"/>
        <v>11</v>
      </c>
      <c r="AB112" s="98">
        <f t="shared" si="37"/>
        <v>6</v>
      </c>
      <c r="AC112" s="98">
        <f t="shared" si="38"/>
        <v>18</v>
      </c>
      <c r="AD112" s="98">
        <f t="shared" si="39"/>
        <v>15</v>
      </c>
      <c r="AE112" s="98">
        <f t="shared" si="40"/>
        <v>12</v>
      </c>
      <c r="AF112" s="98">
        <f t="shared" si="41"/>
        <v>1</v>
      </c>
      <c r="AG112" s="98">
        <f t="shared" si="42"/>
        <v>17</v>
      </c>
      <c r="AH112" s="98">
        <f t="shared" si="43"/>
        <v>14</v>
      </c>
      <c r="AI112" s="98">
        <f t="shared" si="44"/>
        <v>4</v>
      </c>
      <c r="AJ112" s="98">
        <f t="shared" si="45"/>
        <v>10</v>
      </c>
      <c r="AK112" s="98">
        <f t="shared" si="46"/>
        <v>16</v>
      </c>
      <c r="AL112" s="98">
        <f t="shared" si="47"/>
        <v>3</v>
      </c>
      <c r="AM112" s="98">
        <f t="shared" si="48"/>
        <v>5</v>
      </c>
      <c r="AN112" s="98">
        <f t="shared" si="49"/>
        <v>2</v>
      </c>
      <c r="AO112" s="98">
        <f t="shared" si="50"/>
        <v>7</v>
      </c>
      <c r="AP112" s="98">
        <f t="shared" si="51"/>
        <v>8</v>
      </c>
      <c r="AQ112" s="98">
        <f t="shared" si="52"/>
        <v>9</v>
      </c>
      <c r="AR112" s="98">
        <f t="shared" si="53"/>
        <v>10</v>
      </c>
      <c r="AS112" s="98">
        <f t="shared" si="54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5"/>
        <v>15</v>
      </c>
      <c r="D113" s="57">
        <f t="shared" si="55"/>
        <v>9</v>
      </c>
      <c r="E113" s="57">
        <f t="shared" si="55"/>
        <v>4</v>
      </c>
      <c r="F113" s="57">
        <f t="shared" si="55"/>
        <v>6</v>
      </c>
      <c r="G113" s="57">
        <f t="shared" si="55"/>
        <v>5</v>
      </c>
      <c r="H113" s="57">
        <f t="shared" si="55"/>
        <v>1</v>
      </c>
      <c r="I113" s="57">
        <f t="shared" si="55"/>
        <v>8</v>
      </c>
      <c r="J113" s="57">
        <f t="shared" si="55"/>
        <v>2</v>
      </c>
      <c r="K113" s="57">
        <f>tableauroger!E480</f>
        <v>3</v>
      </c>
      <c r="L113" s="57">
        <f>tableauroger!E481</f>
        <v>10</v>
      </c>
      <c r="M113" s="57">
        <f>tableauroger!E482</f>
        <v>7</v>
      </c>
      <c r="N113" s="57">
        <f>tableauroger!E483</f>
        <v>12</v>
      </c>
      <c r="O113" s="57">
        <f>tableauroger!E484</f>
        <v>14</v>
      </c>
      <c r="P113" s="57">
        <f>tableauroger!E485</f>
        <v>11</v>
      </c>
      <c r="Q113" s="57">
        <f>tableauroger!E486</f>
        <v>16</v>
      </c>
      <c r="R113" s="57">
        <f>tableauroger!E487</f>
        <v>17</v>
      </c>
      <c r="S113" s="57">
        <f>tableauroger!E488</f>
        <v>18</v>
      </c>
      <c r="T113" s="57">
        <f>tableauroger!E489</f>
        <v>19</v>
      </c>
      <c r="U113" s="57">
        <f>tableauroger!E490</f>
        <v>20</v>
      </c>
      <c r="V113" s="57">
        <f>tableauroger!E491</f>
        <v>0</v>
      </c>
      <c r="W113" s="102">
        <f t="shared" si="25"/>
        <v>197</v>
      </c>
      <c r="X113" s="7">
        <v>44</v>
      </c>
      <c r="Y113" s="92" t="s">
        <v>217</v>
      </c>
      <c r="Z113" s="98">
        <f t="shared" si="35"/>
        <v>6</v>
      </c>
      <c r="AA113" s="98">
        <f t="shared" si="36"/>
        <v>18</v>
      </c>
      <c r="AB113" s="98">
        <f t="shared" si="37"/>
        <v>13</v>
      </c>
      <c r="AC113" s="98">
        <f t="shared" si="38"/>
        <v>15</v>
      </c>
      <c r="AD113" s="98">
        <f t="shared" si="39"/>
        <v>14</v>
      </c>
      <c r="AE113" s="98">
        <f t="shared" si="40"/>
        <v>10</v>
      </c>
      <c r="AF113" s="98">
        <f t="shared" si="41"/>
        <v>17</v>
      </c>
      <c r="AG113" s="98">
        <f t="shared" si="42"/>
        <v>11</v>
      </c>
      <c r="AH113" s="98">
        <f t="shared" si="43"/>
        <v>12</v>
      </c>
      <c r="AI113" s="98">
        <f t="shared" si="44"/>
        <v>1</v>
      </c>
      <c r="AJ113" s="98">
        <f t="shared" si="45"/>
        <v>16</v>
      </c>
      <c r="AK113" s="98">
        <f t="shared" si="46"/>
        <v>3</v>
      </c>
      <c r="AL113" s="98">
        <f t="shared" si="47"/>
        <v>5</v>
      </c>
      <c r="AM113" s="98">
        <f t="shared" si="48"/>
        <v>2</v>
      </c>
      <c r="AN113" s="98">
        <f t="shared" si="49"/>
        <v>7</v>
      </c>
      <c r="AO113" s="98">
        <f t="shared" si="50"/>
        <v>8</v>
      </c>
      <c r="AP113" s="98">
        <f t="shared" si="51"/>
        <v>9</v>
      </c>
      <c r="AQ113" s="98">
        <f t="shared" si="52"/>
        <v>10</v>
      </c>
      <c r="AR113" s="98">
        <f t="shared" si="53"/>
        <v>11</v>
      </c>
      <c r="AS113" s="98">
        <f t="shared" si="54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5"/>
        <v>6</v>
      </c>
      <c r="D114" s="57">
        <f t="shared" si="55"/>
        <v>8</v>
      </c>
      <c r="E114" s="57">
        <f t="shared" si="55"/>
        <v>4</v>
      </c>
      <c r="F114" s="57">
        <f t="shared" si="55"/>
        <v>5</v>
      </c>
      <c r="G114" s="57">
        <f t="shared" si="55"/>
        <v>2</v>
      </c>
      <c r="H114" s="57">
        <f t="shared" si="55"/>
        <v>15</v>
      </c>
      <c r="I114" s="57">
        <f t="shared" si="55"/>
        <v>9</v>
      </c>
      <c r="J114" s="57">
        <f t="shared" si="55"/>
        <v>3</v>
      </c>
      <c r="K114" s="57">
        <f>tableauroger!E494</f>
        <v>10</v>
      </c>
      <c r="L114" s="57">
        <f>tableauroger!E495</f>
        <v>14</v>
      </c>
      <c r="M114" s="57">
        <f>tableauroger!E496</f>
        <v>11</v>
      </c>
      <c r="N114" s="57">
        <f>tableauroger!E497</f>
        <v>1</v>
      </c>
      <c r="O114" s="57">
        <f>tableauroger!E498</f>
        <v>13</v>
      </c>
      <c r="P114" s="57">
        <f>tableauroger!E499</f>
        <v>12</v>
      </c>
      <c r="Q114" s="57">
        <f>tableauroger!E500</f>
        <v>16</v>
      </c>
      <c r="R114" s="57">
        <f>tableauroger!E501</f>
        <v>18</v>
      </c>
      <c r="S114" s="57">
        <f>tableauroger!E502</f>
        <v>17</v>
      </c>
      <c r="T114" s="57">
        <f>tableauroger!E503</f>
        <v>19</v>
      </c>
      <c r="U114" s="57">
        <f>tableauroger!E504</f>
        <v>20</v>
      </c>
      <c r="V114" s="57">
        <f>tableauroger!E505</f>
        <v>0</v>
      </c>
      <c r="W114" s="102">
        <f t="shared" si="25"/>
        <v>203</v>
      </c>
      <c r="X114" s="7">
        <v>45</v>
      </c>
      <c r="Y114" s="92" t="s">
        <v>217</v>
      </c>
      <c r="Z114" s="98">
        <f t="shared" si="35"/>
        <v>15</v>
      </c>
      <c r="AA114" s="98">
        <f t="shared" si="36"/>
        <v>17</v>
      </c>
      <c r="AB114" s="98">
        <f t="shared" si="37"/>
        <v>13</v>
      </c>
      <c r="AC114" s="98">
        <f t="shared" si="38"/>
        <v>14</v>
      </c>
      <c r="AD114" s="98">
        <f t="shared" si="39"/>
        <v>11</v>
      </c>
      <c r="AE114" s="98">
        <f t="shared" si="40"/>
        <v>6</v>
      </c>
      <c r="AF114" s="98">
        <f t="shared" si="41"/>
        <v>18</v>
      </c>
      <c r="AG114" s="98">
        <f t="shared" si="42"/>
        <v>12</v>
      </c>
      <c r="AH114" s="98">
        <f t="shared" si="43"/>
        <v>1</v>
      </c>
      <c r="AI114" s="98">
        <f t="shared" si="44"/>
        <v>5</v>
      </c>
      <c r="AJ114" s="98">
        <f t="shared" si="45"/>
        <v>2</v>
      </c>
      <c r="AK114" s="98">
        <f t="shared" si="46"/>
        <v>10</v>
      </c>
      <c r="AL114" s="98">
        <f t="shared" si="47"/>
        <v>4</v>
      </c>
      <c r="AM114" s="98">
        <f t="shared" si="48"/>
        <v>3</v>
      </c>
      <c r="AN114" s="98">
        <f t="shared" si="49"/>
        <v>7</v>
      </c>
      <c r="AO114" s="98">
        <f t="shared" si="50"/>
        <v>9</v>
      </c>
      <c r="AP114" s="98">
        <f t="shared" si="51"/>
        <v>8</v>
      </c>
      <c r="AQ114" s="98">
        <f t="shared" si="52"/>
        <v>10</v>
      </c>
      <c r="AR114" s="98">
        <f t="shared" si="53"/>
        <v>11</v>
      </c>
      <c r="AS114" s="98">
        <f t="shared" si="54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5"/>
        <v>15</v>
      </c>
      <c r="D115" s="57">
        <f t="shared" si="55"/>
        <v>2</v>
      </c>
      <c r="E115" s="57">
        <f t="shared" si="55"/>
        <v>8</v>
      </c>
      <c r="F115" s="57">
        <f t="shared" si="55"/>
        <v>4</v>
      </c>
      <c r="G115" s="57">
        <f t="shared" si="55"/>
        <v>3</v>
      </c>
      <c r="H115" s="57">
        <f t="shared" si="55"/>
        <v>6</v>
      </c>
      <c r="I115" s="57">
        <f t="shared" si="55"/>
        <v>14</v>
      </c>
      <c r="J115" s="57">
        <f t="shared" si="55"/>
        <v>9</v>
      </c>
      <c r="K115" s="57">
        <f>tableauroger!E508</f>
        <v>5</v>
      </c>
      <c r="L115" s="57">
        <f>tableauroger!E509</f>
        <v>10</v>
      </c>
      <c r="M115" s="57">
        <f>tableauroger!E510</f>
        <v>11</v>
      </c>
      <c r="N115" s="57">
        <f>tableauroger!E511</f>
        <v>1</v>
      </c>
      <c r="O115" s="57">
        <f>tableauroger!E512</f>
        <v>13</v>
      </c>
      <c r="P115" s="57">
        <f>tableauroger!E513</f>
        <v>12</v>
      </c>
      <c r="Q115" s="57">
        <f>tableauroger!E514</f>
        <v>16</v>
      </c>
      <c r="R115" s="57">
        <f>tableauroger!E515</f>
        <v>18</v>
      </c>
      <c r="S115" s="57">
        <f>tableauroger!E516</f>
        <v>17</v>
      </c>
      <c r="T115" s="57">
        <f>tableauroger!E517</f>
        <v>19</v>
      </c>
      <c r="U115" s="57">
        <f>tableauroger!E518</f>
        <v>20</v>
      </c>
      <c r="V115" s="57">
        <f>tableauroger!E519</f>
        <v>0</v>
      </c>
      <c r="W115" s="102">
        <f t="shared" si="25"/>
        <v>203</v>
      </c>
      <c r="X115" s="7">
        <v>46</v>
      </c>
      <c r="Y115" s="92" t="s">
        <v>217</v>
      </c>
      <c r="Z115" s="98">
        <f t="shared" si="35"/>
        <v>6</v>
      </c>
      <c r="AA115" s="98">
        <f t="shared" si="36"/>
        <v>11</v>
      </c>
      <c r="AB115" s="98">
        <f t="shared" si="37"/>
        <v>17</v>
      </c>
      <c r="AC115" s="98">
        <f t="shared" si="38"/>
        <v>13</v>
      </c>
      <c r="AD115" s="98">
        <f t="shared" si="39"/>
        <v>12</v>
      </c>
      <c r="AE115" s="98">
        <f t="shared" si="40"/>
        <v>15</v>
      </c>
      <c r="AF115" s="98">
        <f t="shared" si="41"/>
        <v>5</v>
      </c>
      <c r="AG115" s="98">
        <f t="shared" si="42"/>
        <v>18</v>
      </c>
      <c r="AH115" s="98">
        <f t="shared" si="43"/>
        <v>14</v>
      </c>
      <c r="AI115" s="98">
        <f t="shared" si="44"/>
        <v>1</v>
      </c>
      <c r="AJ115" s="98">
        <f t="shared" si="45"/>
        <v>2</v>
      </c>
      <c r="AK115" s="98">
        <f t="shared" si="46"/>
        <v>10</v>
      </c>
      <c r="AL115" s="98">
        <f t="shared" si="47"/>
        <v>4</v>
      </c>
      <c r="AM115" s="98">
        <f t="shared" si="48"/>
        <v>3</v>
      </c>
      <c r="AN115" s="98">
        <f t="shared" si="49"/>
        <v>7</v>
      </c>
      <c r="AO115" s="98">
        <f t="shared" si="50"/>
        <v>9</v>
      </c>
      <c r="AP115" s="98">
        <f t="shared" si="51"/>
        <v>8</v>
      </c>
      <c r="AQ115" s="98">
        <f t="shared" si="52"/>
        <v>10</v>
      </c>
      <c r="AR115" s="98">
        <f t="shared" si="53"/>
        <v>11</v>
      </c>
      <c r="AS115" s="98">
        <f t="shared" si="54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5"/>
        <v>5</v>
      </c>
      <c r="D116" s="57">
        <f t="shared" si="55"/>
        <v>6</v>
      </c>
      <c r="E116" s="57">
        <f t="shared" si="55"/>
        <v>4</v>
      </c>
      <c r="F116" s="57">
        <f t="shared" si="55"/>
        <v>8</v>
      </c>
      <c r="G116" s="57">
        <f t="shared" si="55"/>
        <v>2</v>
      </c>
      <c r="H116" s="57">
        <f t="shared" si="55"/>
        <v>1</v>
      </c>
      <c r="I116" s="57">
        <f t="shared" si="55"/>
        <v>15</v>
      </c>
      <c r="J116" s="57">
        <f t="shared" si="55"/>
        <v>3</v>
      </c>
      <c r="K116" s="57">
        <f>tableauroger!E522</f>
        <v>9</v>
      </c>
      <c r="L116" s="57">
        <f>tableauroger!E523</f>
        <v>10</v>
      </c>
      <c r="M116" s="57">
        <f>tableauroger!E524</f>
        <v>14</v>
      </c>
      <c r="N116" s="57">
        <f>tableauroger!E525</f>
        <v>11</v>
      </c>
      <c r="O116" s="57">
        <f>tableauroger!E526</f>
        <v>13</v>
      </c>
      <c r="P116" s="57">
        <f>tableauroger!E527</f>
        <v>12</v>
      </c>
      <c r="Q116" s="57">
        <f>tableauroger!E528</f>
        <v>16</v>
      </c>
      <c r="R116" s="57">
        <f>tableauroger!E529</f>
        <v>18</v>
      </c>
      <c r="S116" s="57">
        <f>tableauroger!E530</f>
        <v>17</v>
      </c>
      <c r="T116" s="57">
        <f>tableauroger!E531</f>
        <v>19</v>
      </c>
      <c r="U116" s="57">
        <f>tableauroger!E532</f>
        <v>20</v>
      </c>
      <c r="V116" s="57">
        <f>tableauroger!E533</f>
        <v>0</v>
      </c>
      <c r="W116" s="102">
        <f t="shared" si="25"/>
        <v>203</v>
      </c>
      <c r="X116" s="7">
        <v>47</v>
      </c>
      <c r="Y116" s="92" t="s">
        <v>217</v>
      </c>
      <c r="Z116" s="98">
        <f t="shared" si="35"/>
        <v>14</v>
      </c>
      <c r="AA116" s="98">
        <f t="shared" si="36"/>
        <v>15</v>
      </c>
      <c r="AB116" s="98">
        <f t="shared" si="37"/>
        <v>13</v>
      </c>
      <c r="AC116" s="98">
        <f t="shared" si="38"/>
        <v>17</v>
      </c>
      <c r="AD116" s="98">
        <f t="shared" si="39"/>
        <v>11</v>
      </c>
      <c r="AE116" s="98">
        <f t="shared" si="40"/>
        <v>10</v>
      </c>
      <c r="AF116" s="98">
        <f t="shared" si="41"/>
        <v>6</v>
      </c>
      <c r="AG116" s="98">
        <f t="shared" si="42"/>
        <v>12</v>
      </c>
      <c r="AH116" s="98">
        <f t="shared" si="43"/>
        <v>18</v>
      </c>
      <c r="AI116" s="98">
        <f t="shared" si="44"/>
        <v>1</v>
      </c>
      <c r="AJ116" s="98">
        <f t="shared" si="45"/>
        <v>5</v>
      </c>
      <c r="AK116" s="98">
        <f t="shared" si="46"/>
        <v>2</v>
      </c>
      <c r="AL116" s="98">
        <f t="shared" si="47"/>
        <v>4</v>
      </c>
      <c r="AM116" s="98">
        <f t="shared" si="48"/>
        <v>3</v>
      </c>
      <c r="AN116" s="98">
        <f t="shared" si="49"/>
        <v>7</v>
      </c>
      <c r="AO116" s="98">
        <f t="shared" si="50"/>
        <v>9</v>
      </c>
      <c r="AP116" s="98">
        <f t="shared" si="51"/>
        <v>8</v>
      </c>
      <c r="AQ116" s="98">
        <f t="shared" si="52"/>
        <v>10</v>
      </c>
      <c r="AR116" s="98">
        <f t="shared" si="53"/>
        <v>11</v>
      </c>
      <c r="AS116" s="98">
        <f t="shared" si="54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5"/>
        <v>15</v>
      </c>
      <c r="D117" s="57">
        <f t="shared" si="55"/>
        <v>4</v>
      </c>
      <c r="E117" s="57">
        <f t="shared" si="55"/>
        <v>6</v>
      </c>
      <c r="F117" s="57">
        <f t="shared" si="55"/>
        <v>2</v>
      </c>
      <c r="G117" s="57">
        <f t="shared" si="55"/>
        <v>8</v>
      </c>
      <c r="H117" s="57">
        <f t="shared" si="55"/>
        <v>1</v>
      </c>
      <c r="I117" s="57">
        <f t="shared" si="55"/>
        <v>9</v>
      </c>
      <c r="J117" s="57">
        <f t="shared" si="55"/>
        <v>13</v>
      </c>
      <c r="K117" s="57">
        <f>tableauroger!E536</f>
        <v>16</v>
      </c>
      <c r="L117" s="57">
        <f>tableauroger!E537</f>
        <v>3</v>
      </c>
      <c r="M117" s="57">
        <f>tableauroger!E538</f>
        <v>12</v>
      </c>
      <c r="N117" s="57">
        <f>tableauroger!E539</f>
        <v>7</v>
      </c>
      <c r="O117" s="57">
        <f>tableauroger!E540</f>
        <v>14</v>
      </c>
      <c r="P117" s="57">
        <f>tableauroger!E541</f>
        <v>17</v>
      </c>
      <c r="Q117" s="57">
        <f>tableauroger!E542</f>
        <v>18</v>
      </c>
      <c r="R117" s="57">
        <f>tableauroger!E543</f>
        <v>5</v>
      </c>
      <c r="S117" s="57">
        <f>tableauroger!E544</f>
        <v>11</v>
      </c>
      <c r="T117" s="57">
        <f>tableauroger!E545</f>
        <v>19</v>
      </c>
      <c r="U117" s="57">
        <f>tableauroger!E546</f>
        <v>20</v>
      </c>
      <c r="V117" s="57">
        <v>0</v>
      </c>
      <c r="W117" s="102">
        <f t="shared" si="25"/>
        <v>200</v>
      </c>
      <c r="X117" s="7">
        <v>48</v>
      </c>
      <c r="Y117" s="92" t="s">
        <v>217</v>
      </c>
      <c r="Z117" s="98">
        <f t="shared" si="35"/>
        <v>6</v>
      </c>
      <c r="AA117" s="98">
        <f t="shared" si="36"/>
        <v>13</v>
      </c>
      <c r="AB117" s="98">
        <f t="shared" si="37"/>
        <v>15</v>
      </c>
      <c r="AC117" s="98">
        <f t="shared" si="38"/>
        <v>11</v>
      </c>
      <c r="AD117" s="98">
        <f t="shared" si="39"/>
        <v>17</v>
      </c>
      <c r="AE117" s="98">
        <f t="shared" si="40"/>
        <v>10</v>
      </c>
      <c r="AF117" s="98">
        <f t="shared" si="41"/>
        <v>18</v>
      </c>
      <c r="AG117" s="98">
        <f t="shared" si="42"/>
        <v>4</v>
      </c>
      <c r="AH117" s="98">
        <f t="shared" si="43"/>
        <v>7</v>
      </c>
      <c r="AI117" s="98">
        <f t="shared" si="44"/>
        <v>12</v>
      </c>
      <c r="AJ117" s="98">
        <f t="shared" si="45"/>
        <v>3</v>
      </c>
      <c r="AK117" s="98">
        <f t="shared" si="46"/>
        <v>16</v>
      </c>
      <c r="AL117" s="98">
        <f t="shared" si="47"/>
        <v>5</v>
      </c>
      <c r="AM117" s="98">
        <f t="shared" si="48"/>
        <v>8</v>
      </c>
      <c r="AN117" s="98">
        <f t="shared" si="49"/>
        <v>9</v>
      </c>
      <c r="AO117" s="98">
        <f t="shared" si="50"/>
        <v>14</v>
      </c>
      <c r="AP117" s="98">
        <f t="shared" si="51"/>
        <v>2</v>
      </c>
      <c r="AQ117" s="98">
        <f t="shared" si="52"/>
        <v>10</v>
      </c>
      <c r="AR117" s="98">
        <f t="shared" si="53"/>
        <v>11</v>
      </c>
      <c r="AS117" s="98">
        <f t="shared" si="54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8" si="56">+C34</f>
        <v>6</v>
      </c>
      <c r="D118" s="57">
        <f t="shared" si="56"/>
        <v>15</v>
      </c>
      <c r="E118" s="57">
        <f t="shared" si="56"/>
        <v>4</v>
      </c>
      <c r="F118" s="57">
        <f t="shared" si="56"/>
        <v>9</v>
      </c>
      <c r="G118" s="57">
        <f t="shared" si="56"/>
        <v>2</v>
      </c>
      <c r="H118" s="57">
        <f t="shared" si="56"/>
        <v>8</v>
      </c>
      <c r="I118" s="57">
        <f t="shared" si="56"/>
        <v>13</v>
      </c>
      <c r="J118" s="57">
        <f t="shared" si="56"/>
        <v>5</v>
      </c>
      <c r="K118" s="57">
        <f>tableauroger!E551</f>
        <v>3</v>
      </c>
      <c r="L118" s="57">
        <f>tableauroger!E552</f>
        <v>1</v>
      </c>
      <c r="M118" s="57">
        <f>tableauroger!E553</f>
        <v>12</v>
      </c>
      <c r="N118" s="57">
        <f>tableauroger!E554</f>
        <v>7</v>
      </c>
      <c r="O118" s="57">
        <f>tableauroger!E555</f>
        <v>14</v>
      </c>
      <c r="P118" s="57">
        <f>tableauroger!E556</f>
        <v>17</v>
      </c>
      <c r="Q118" s="57">
        <f>tableauroger!E557</f>
        <v>18</v>
      </c>
      <c r="R118" s="57">
        <f>tableauroger!E558</f>
        <v>11</v>
      </c>
      <c r="S118" s="57">
        <f>tableauroger!E559</f>
        <v>19</v>
      </c>
      <c r="T118" s="57">
        <f>tableauroger!E560</f>
        <v>20</v>
      </c>
      <c r="U118" s="57">
        <f>tableauroger!E561</f>
        <v>0</v>
      </c>
      <c r="V118" s="57">
        <v>0</v>
      </c>
      <c r="W118" s="102">
        <f t="shared" si="25"/>
        <v>184</v>
      </c>
      <c r="X118" s="7">
        <v>49</v>
      </c>
      <c r="Y118" s="92" t="s">
        <v>217</v>
      </c>
      <c r="Z118" s="98">
        <f t="shared" si="35"/>
        <v>15</v>
      </c>
      <c r="AA118" s="98">
        <f t="shared" si="36"/>
        <v>6</v>
      </c>
      <c r="AB118" s="98">
        <f t="shared" si="37"/>
        <v>13</v>
      </c>
      <c r="AC118" s="98">
        <f t="shared" si="38"/>
        <v>18</v>
      </c>
      <c r="AD118" s="98">
        <f t="shared" si="39"/>
        <v>11</v>
      </c>
      <c r="AE118" s="98">
        <f t="shared" si="40"/>
        <v>17</v>
      </c>
      <c r="AF118" s="98">
        <f t="shared" si="41"/>
        <v>4</v>
      </c>
      <c r="AG118" s="98">
        <f t="shared" si="42"/>
        <v>14</v>
      </c>
      <c r="AH118" s="98">
        <f t="shared" si="43"/>
        <v>12</v>
      </c>
      <c r="AI118" s="98">
        <f t="shared" si="44"/>
        <v>10</v>
      </c>
      <c r="AJ118" s="98">
        <f t="shared" si="45"/>
        <v>3</v>
      </c>
      <c r="AK118" s="98">
        <f t="shared" si="46"/>
        <v>16</v>
      </c>
      <c r="AL118" s="98">
        <f t="shared" si="47"/>
        <v>5</v>
      </c>
      <c r="AM118" s="98">
        <f t="shared" si="48"/>
        <v>8</v>
      </c>
      <c r="AN118" s="98">
        <f t="shared" si="49"/>
        <v>9</v>
      </c>
      <c r="AO118" s="98">
        <f t="shared" si="50"/>
        <v>2</v>
      </c>
      <c r="AP118" s="98">
        <f t="shared" si="51"/>
        <v>10</v>
      </c>
      <c r="AQ118" s="98">
        <f t="shared" si="52"/>
        <v>11</v>
      </c>
      <c r="AR118" s="98">
        <f t="shared" si="53"/>
        <v>9</v>
      </c>
      <c r="AS118" s="98">
        <f t="shared" si="54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6" t="s">
        <v>186</v>
      </c>
      <c r="C119" s="57">
        <f t="shared" ref="C119:J119" si="57">+C32</f>
        <v>2</v>
      </c>
      <c r="D119" s="57">
        <f t="shared" si="57"/>
        <v>1</v>
      </c>
      <c r="E119" s="57">
        <f t="shared" si="57"/>
        <v>4</v>
      </c>
      <c r="F119" s="57">
        <f t="shared" si="57"/>
        <v>6</v>
      </c>
      <c r="G119" s="57">
        <f t="shared" si="57"/>
        <v>9</v>
      </c>
      <c r="H119" s="57">
        <f t="shared" si="57"/>
        <v>13</v>
      </c>
      <c r="I119" s="57">
        <f t="shared" si="57"/>
        <v>14</v>
      </c>
      <c r="J119" s="57">
        <f t="shared" si="57"/>
        <v>8</v>
      </c>
      <c r="K119" s="57">
        <f>tableauroger!E565</f>
        <v>3</v>
      </c>
      <c r="L119" s="57">
        <f>tableauroger!E566</f>
        <v>12</v>
      </c>
      <c r="M119" s="57">
        <f>tableauroger!E567</f>
        <v>7</v>
      </c>
      <c r="N119" s="57">
        <f>tableauroger!E568</f>
        <v>15</v>
      </c>
      <c r="O119" s="57">
        <f>tableauroger!E569</f>
        <v>17</v>
      </c>
      <c r="P119" s="57">
        <f>tableauroger!E570</f>
        <v>18</v>
      </c>
      <c r="Q119" s="57">
        <f>tableauroger!E571</f>
        <v>5</v>
      </c>
      <c r="R119" s="57">
        <f>tableauroger!E572</f>
        <v>11</v>
      </c>
      <c r="S119" s="57">
        <f>tableauroger!E573</f>
        <v>19</v>
      </c>
      <c r="T119" s="57">
        <f>tableauroger!E574</f>
        <v>20</v>
      </c>
      <c r="U119" s="57">
        <f>tableauroger!E575</f>
        <v>0</v>
      </c>
      <c r="V119" s="57">
        <f>tableauroger!E576</f>
        <v>0</v>
      </c>
      <c r="W119" s="102">
        <f t="shared" si="25"/>
        <v>184</v>
      </c>
      <c r="X119" s="7">
        <v>50</v>
      </c>
      <c r="Y119" s="92" t="s">
        <v>217</v>
      </c>
      <c r="Z119" s="98">
        <f t="shared" si="35"/>
        <v>11</v>
      </c>
      <c r="AA119" s="98">
        <f t="shared" si="36"/>
        <v>10</v>
      </c>
      <c r="AB119" s="98">
        <f t="shared" si="37"/>
        <v>13</v>
      </c>
      <c r="AC119" s="98">
        <f t="shared" si="38"/>
        <v>15</v>
      </c>
      <c r="AD119" s="98">
        <f t="shared" si="39"/>
        <v>18</v>
      </c>
      <c r="AE119" s="98">
        <f t="shared" si="40"/>
        <v>4</v>
      </c>
      <c r="AF119" s="98">
        <f t="shared" si="41"/>
        <v>5</v>
      </c>
      <c r="AG119" s="98">
        <f t="shared" si="42"/>
        <v>17</v>
      </c>
      <c r="AH119" s="98">
        <f t="shared" si="43"/>
        <v>12</v>
      </c>
      <c r="AI119" s="98">
        <f t="shared" si="44"/>
        <v>3</v>
      </c>
      <c r="AJ119" s="98">
        <f t="shared" si="45"/>
        <v>16</v>
      </c>
      <c r="AK119" s="98">
        <f t="shared" si="46"/>
        <v>6</v>
      </c>
      <c r="AL119" s="98">
        <f t="shared" si="47"/>
        <v>8</v>
      </c>
      <c r="AM119" s="98">
        <f t="shared" si="48"/>
        <v>9</v>
      </c>
      <c r="AN119" s="98">
        <f t="shared" si="49"/>
        <v>14</v>
      </c>
      <c r="AO119" s="98">
        <f t="shared" si="50"/>
        <v>2</v>
      </c>
      <c r="AP119" s="98">
        <f t="shared" si="51"/>
        <v>10</v>
      </c>
      <c r="AQ119" s="98">
        <f t="shared" si="52"/>
        <v>11</v>
      </c>
      <c r="AR119" s="98">
        <f t="shared" si="53"/>
        <v>9</v>
      </c>
      <c r="AS119" s="98">
        <f t="shared" si="54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x14ac:dyDescent="0.35">
      <c r="A120" s="117">
        <v>51</v>
      </c>
      <c r="C120" s="6">
        <f t="shared" ref="C120:V120" si="58">C21</f>
        <v>10</v>
      </c>
      <c r="D120" s="6">
        <f t="shared" si="58"/>
        <v>11</v>
      </c>
      <c r="E120" s="6">
        <f t="shared" si="58"/>
        <v>12</v>
      </c>
      <c r="F120" s="6">
        <f t="shared" si="58"/>
        <v>13</v>
      </c>
      <c r="G120" s="6">
        <f t="shared" si="58"/>
        <v>14</v>
      </c>
      <c r="H120" s="6">
        <f t="shared" si="58"/>
        <v>15</v>
      </c>
      <c r="I120" s="6">
        <f t="shared" si="58"/>
        <v>16</v>
      </c>
      <c r="J120" s="6">
        <f t="shared" si="58"/>
        <v>17</v>
      </c>
      <c r="K120" s="6">
        <f t="shared" si="58"/>
        <v>18</v>
      </c>
      <c r="L120" s="6">
        <f t="shared" si="58"/>
        <v>1</v>
      </c>
      <c r="M120" s="6">
        <f t="shared" si="58"/>
        <v>2</v>
      </c>
      <c r="N120" s="6">
        <f t="shared" si="58"/>
        <v>3</v>
      </c>
      <c r="O120" s="6">
        <f t="shared" si="58"/>
        <v>4</v>
      </c>
      <c r="P120" s="6">
        <f t="shared" si="58"/>
        <v>5</v>
      </c>
      <c r="Q120" s="6">
        <f t="shared" si="58"/>
        <v>6</v>
      </c>
      <c r="R120" s="6">
        <f t="shared" si="58"/>
        <v>11</v>
      </c>
      <c r="S120" s="6">
        <f t="shared" si="58"/>
        <v>10</v>
      </c>
      <c r="T120" s="6">
        <f t="shared" si="58"/>
        <v>9</v>
      </c>
      <c r="U120" s="6">
        <f t="shared" si="58"/>
        <v>8</v>
      </c>
      <c r="V120" s="6">
        <f t="shared" si="58"/>
        <v>7</v>
      </c>
      <c r="X120" s="1"/>
      <c r="Y120" s="1"/>
      <c r="Z120" s="1" t="s">
        <v>388</v>
      </c>
      <c r="AA120" s="1" t="s">
        <v>388</v>
      </c>
      <c r="AB120" s="1" t="s">
        <v>388</v>
      </c>
      <c r="AC120" s="1" t="s">
        <v>388</v>
      </c>
      <c r="AD120" s="1" t="s">
        <v>388</v>
      </c>
      <c r="AE120" s="1" t="s">
        <v>388</v>
      </c>
      <c r="AF120" s="1" t="s">
        <v>388</v>
      </c>
      <c r="AG120" s="1" t="s">
        <v>388</v>
      </c>
      <c r="AH120" s="1" t="s">
        <v>388</v>
      </c>
      <c r="AI120" s="1" t="s">
        <v>388</v>
      </c>
      <c r="AJ120" s="1" t="s">
        <v>388</v>
      </c>
      <c r="AK120" s="1" t="s">
        <v>388</v>
      </c>
      <c r="AL120" s="1" t="s">
        <v>388</v>
      </c>
      <c r="AM120" s="1" t="s">
        <v>388</v>
      </c>
      <c r="AN120" s="1" t="s">
        <v>388</v>
      </c>
      <c r="AO120" s="1" t="s">
        <v>388</v>
      </c>
      <c r="AP120" s="1" t="s">
        <v>388</v>
      </c>
      <c r="AQ120" s="1" t="s">
        <v>388</v>
      </c>
      <c r="AR120" s="1" t="s">
        <v>388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27" customHeight="1" x14ac:dyDescent="0.35"/>
    <row r="122" spans="1:56" ht="27" customHeight="1" thickBot="1" x14ac:dyDescent="0.45">
      <c r="A122" s="1"/>
      <c r="B122" s="148" t="s">
        <v>393</v>
      </c>
      <c r="C122" s="145"/>
      <c r="D122" s="149"/>
      <c r="E122" s="149"/>
      <c r="G122" s="149"/>
      <c r="H122" s="149"/>
      <c r="I122" s="149"/>
      <c r="J122" s="149"/>
      <c r="K122" s="149"/>
      <c r="L122" s="149"/>
      <c r="M122" s="149"/>
      <c r="N122" s="144"/>
      <c r="O122" s="145"/>
    </row>
    <row r="123" spans="1:56" ht="27" customHeight="1" thickBot="1" x14ac:dyDescent="0.45">
      <c r="A123" s="145"/>
      <c r="B123" s="148" t="s">
        <v>394</v>
      </c>
      <c r="C123" s="149"/>
      <c r="D123" s="149"/>
      <c r="G123" s="149"/>
      <c r="H123" s="149"/>
      <c r="I123" s="149"/>
      <c r="J123" s="149"/>
      <c r="K123" s="149"/>
      <c r="L123" s="149"/>
      <c r="M123" s="149"/>
      <c r="N123" s="144"/>
      <c r="O123" s="145"/>
    </row>
    <row r="124" spans="1:56" ht="27" customHeight="1" thickBot="1" x14ac:dyDescent="0.45">
      <c r="A124" s="1"/>
      <c r="B124" s="148" t="s">
        <v>395</v>
      </c>
      <c r="C124" s="145"/>
      <c r="D124" s="149"/>
      <c r="E124" s="149"/>
      <c r="G124" s="149"/>
      <c r="H124" s="149"/>
      <c r="I124" s="149"/>
      <c r="J124" s="149"/>
      <c r="K124" s="149"/>
      <c r="L124" s="149"/>
      <c r="M124" s="149"/>
      <c r="N124" s="144"/>
      <c r="O124" s="145"/>
    </row>
    <row r="125" spans="1:56" ht="27" customHeight="1" x14ac:dyDescent="0.35">
      <c r="A125" s="1"/>
      <c r="B125" s="150" t="s">
        <v>379</v>
      </c>
      <c r="C125" s="145"/>
      <c r="D125" s="145"/>
      <c r="E125" s="145"/>
      <c r="F125" s="145"/>
      <c r="G125" s="145"/>
      <c r="H125" s="145"/>
      <c r="I125" s="145"/>
      <c r="J125" s="145"/>
      <c r="K125" s="145"/>
      <c r="L125" s="150"/>
      <c r="M125" s="145"/>
      <c r="N125" s="145"/>
      <c r="O125" s="145"/>
    </row>
    <row r="126" spans="1:56" ht="27" customHeight="1" x14ac:dyDescent="0.4">
      <c r="A126" s="3"/>
      <c r="B126" s="143"/>
      <c r="C126" s="147"/>
      <c r="D126" s="147"/>
      <c r="F126" s="147"/>
      <c r="G126" s="147"/>
      <c r="H126" s="147"/>
      <c r="I126" s="147"/>
      <c r="J126" s="145"/>
      <c r="K126" s="145"/>
      <c r="L126" s="146"/>
      <c r="M126" s="145"/>
      <c r="N126" s="145"/>
      <c r="O126" s="145"/>
    </row>
    <row r="127" spans="1:56" ht="15" customHeight="1" x14ac:dyDescent="0.35">
      <c r="C127" s="7"/>
      <c r="L127" s="14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D122:E122 B122 B123:D123 D124:E124 G122:N124 B124">
    <cfRule type="cellIs" dxfId="135" priority="2463" operator="equal">
      <formula>$AE$5</formula>
    </cfRule>
    <cfRule type="cellIs" dxfId="134" priority="2464" operator="equal">
      <formula>$AD$5</formula>
    </cfRule>
    <cfRule type="cellIs" dxfId="133" priority="2465" operator="equal">
      <formula>$AC$5</formula>
    </cfRule>
    <cfRule type="cellIs" dxfId="132" priority="2466" operator="equal">
      <formula>$AB$5</formula>
    </cfRule>
    <cfRule type="cellIs" dxfId="131" priority="2467" operator="equal">
      <formula>$AA$5</formula>
    </cfRule>
  </conditionalFormatting>
  <conditionalFormatting sqref="C16:D16">
    <cfRule type="cellIs" dxfId="130" priority="711" operator="equal">
      <formula>$AE$5</formula>
    </cfRule>
    <cfRule type="cellIs" dxfId="129" priority="712" operator="equal">
      <formula>$AD$5</formula>
    </cfRule>
    <cfRule type="cellIs" dxfId="128" priority="713" operator="equal">
      <formula>$AC$5</formula>
    </cfRule>
    <cfRule type="cellIs" dxfId="127" priority="714" operator="equal">
      <formula>$AB$5</formula>
    </cfRule>
    <cfRule type="cellIs" dxfId="126" priority="715" operator="equal">
      <formula>$AA$5</formula>
    </cfRule>
  </conditionalFormatting>
  <conditionalFormatting sqref="AA5:AE5">
    <cfRule type="cellIs" dxfId="125" priority="661" operator="equal">
      <formula>$AE$5</formula>
    </cfRule>
    <cfRule type="cellIs" dxfId="124" priority="662" operator="equal">
      <formula>$AD$5</formula>
    </cfRule>
    <cfRule type="cellIs" dxfId="123" priority="663" operator="equal">
      <formula>$AC$5</formula>
    </cfRule>
    <cfRule type="cellIs" dxfId="122" priority="664" operator="equal">
      <formula>$AB$5</formula>
    </cfRule>
    <cfRule type="cellIs" dxfId="121" priority="665" operator="equal">
      <formula>$AA$5</formula>
    </cfRule>
  </conditionalFormatting>
  <conditionalFormatting sqref="Z31:AB31 AD31:AE31">
    <cfRule type="cellIs" dxfId="120" priority="656" operator="equal">
      <formula>$AE$5</formula>
    </cfRule>
    <cfRule type="cellIs" dxfId="119" priority="657" operator="equal">
      <formula>$AD$5</formula>
    </cfRule>
    <cfRule type="cellIs" dxfId="118" priority="658" operator="equal">
      <formula>$AC$5</formula>
    </cfRule>
    <cfRule type="cellIs" dxfId="117" priority="659" operator="equal">
      <formula>$AB$5</formula>
    </cfRule>
    <cfRule type="cellIs" dxfId="116" priority="660" operator="equal">
      <formula>$AA$5</formula>
    </cfRule>
  </conditionalFormatting>
  <conditionalFormatting sqref="AF12:AF32">
    <cfRule type="cellIs" dxfId="115" priority="651" operator="equal">
      <formula>$AE$5</formula>
    </cfRule>
    <cfRule type="cellIs" dxfId="114" priority="652" operator="equal">
      <formula>$AD$5</formula>
    </cfRule>
    <cfRule type="cellIs" dxfId="113" priority="653" operator="equal">
      <formula>$AC$5</formula>
    </cfRule>
    <cfRule type="cellIs" dxfId="112" priority="654" operator="equal">
      <formula>$AB$5</formula>
    </cfRule>
    <cfRule type="cellIs" dxfId="111" priority="655" operator="equal">
      <formula>$AA$5</formula>
    </cfRule>
  </conditionalFormatting>
  <conditionalFormatting sqref="Z61:AD64">
    <cfRule type="cellIs" dxfId="110" priority="641" operator="equal">
      <formula>$AE$5</formula>
    </cfRule>
    <cfRule type="cellIs" dxfId="109" priority="642" operator="equal">
      <formula>$AD$5</formula>
    </cfRule>
    <cfRule type="cellIs" dxfId="108" priority="643" operator="equal">
      <formula>$AC$5</formula>
    </cfRule>
    <cfRule type="cellIs" dxfId="107" priority="644" operator="equal">
      <formula>$AB$5</formula>
    </cfRule>
    <cfRule type="cellIs" dxfId="106" priority="645" operator="equal">
      <formula>$AA$5</formula>
    </cfRule>
  </conditionalFormatting>
  <conditionalFormatting sqref="C21:V23">
    <cfRule type="cellIs" dxfId="105" priority="626" operator="equal">
      <formula>$AE$5</formula>
    </cfRule>
    <cfRule type="cellIs" dxfId="104" priority="627" operator="equal">
      <formula>$AD$5</formula>
    </cfRule>
    <cfRule type="cellIs" dxfId="103" priority="628" operator="equal">
      <formula>$AC$5</formula>
    </cfRule>
    <cfRule type="cellIs" dxfId="102" priority="629" operator="equal">
      <formula>$AB$5</formula>
    </cfRule>
    <cfRule type="cellIs" dxfId="101" priority="630" operator="equal">
      <formula>$AA$5</formula>
    </cfRule>
  </conditionalFormatting>
  <conditionalFormatting sqref="AV69:BC69 BA70:BC76 BA78:BC120">
    <cfRule type="cellIs" dxfId="100" priority="606" operator="equal">
      <formula>$AE$5</formula>
    </cfRule>
    <cfRule type="cellIs" dxfId="99" priority="607" operator="equal">
      <formula>$AD$5</formula>
    </cfRule>
    <cfRule type="cellIs" dxfId="98" priority="608" operator="equal">
      <formula>$AC$5</formula>
    </cfRule>
    <cfRule type="cellIs" dxfId="97" priority="609" operator="equal">
      <formula>$AB$5</formula>
    </cfRule>
    <cfRule type="cellIs" dxfId="96" priority="610" operator="equal">
      <formula>$AA$5</formula>
    </cfRule>
  </conditionalFormatting>
  <conditionalFormatting sqref="Z79:AS119 AF70:AS76 AF78:AS78">
    <cfRule type="cellIs" dxfId="95" priority="541" operator="equal">
      <formula>$AE$5</formula>
    </cfRule>
    <cfRule type="cellIs" dxfId="94" priority="542" operator="equal">
      <formula>$AD$5</formula>
    </cfRule>
    <cfRule type="cellIs" dxfId="93" priority="543" operator="equal">
      <formula>$AC$5</formula>
    </cfRule>
    <cfRule type="cellIs" dxfId="92" priority="544" operator="equal">
      <formula>$AB$5</formula>
    </cfRule>
    <cfRule type="cellIs" dxfId="91" priority="545" operator="equal">
      <formula>$AA$5</formula>
    </cfRule>
  </conditionalFormatting>
  <conditionalFormatting sqref="P68:V68">
    <cfRule type="cellIs" dxfId="90" priority="301" operator="equal">
      <formula>$AE$5</formula>
    </cfRule>
    <cfRule type="cellIs" dxfId="89" priority="302" operator="equal">
      <formula>$AD$5</formula>
    </cfRule>
    <cfRule type="cellIs" dxfId="88" priority="303" operator="equal">
      <formula>$AC$5</formula>
    </cfRule>
    <cfRule type="cellIs" dxfId="87" priority="304" operator="equal">
      <formula>$AB$5</formula>
    </cfRule>
    <cfRule type="cellIs" dxfId="86" priority="305" operator="equal">
      <formula>$AA$5</formula>
    </cfRule>
  </conditionalFormatting>
  <conditionalFormatting sqref="Z70:AE76 Z78:AE78">
    <cfRule type="cellIs" dxfId="85" priority="291" operator="equal">
      <formula>$AE$5</formula>
    </cfRule>
    <cfRule type="cellIs" dxfId="84" priority="292" operator="equal">
      <formula>$AD$5</formula>
    </cfRule>
    <cfRule type="cellIs" dxfId="83" priority="293" operator="equal">
      <formula>$AC$5</formula>
    </cfRule>
    <cfRule type="cellIs" dxfId="82" priority="294" operator="equal">
      <formula>$AB$5</formula>
    </cfRule>
    <cfRule type="cellIs" dxfId="81" priority="295" operator="equal">
      <formula>$AA$5</formula>
    </cfRule>
  </conditionalFormatting>
  <conditionalFormatting sqref="AU70:AZ76 AU78:AZ87">
    <cfRule type="cellIs" dxfId="80" priority="276" operator="equal">
      <formula>$AE$5</formula>
    </cfRule>
    <cfRule type="cellIs" dxfId="79" priority="277" operator="equal">
      <formula>$AD$5</formula>
    </cfRule>
    <cfRule type="cellIs" dxfId="78" priority="278" operator="equal">
      <formula>$AC$5</formula>
    </cfRule>
    <cfRule type="cellIs" dxfId="77" priority="279" operator="equal">
      <formula>$AB$5</formula>
    </cfRule>
    <cfRule type="cellIs" dxfId="76" priority="280" operator="equal">
      <formula>$AA$5</formula>
    </cfRule>
  </conditionalFormatting>
  <conditionalFormatting sqref="AI12:AN32">
    <cfRule type="cellIs" dxfId="75" priority="191" operator="equal">
      <formula>$AE$5</formula>
    </cfRule>
    <cfRule type="cellIs" dxfId="74" priority="192" operator="equal">
      <formula>$AD$5</formula>
    </cfRule>
    <cfRule type="cellIs" dxfId="73" priority="193" operator="equal">
      <formula>$AC$5</formula>
    </cfRule>
    <cfRule type="cellIs" dxfId="72" priority="194" operator="equal">
      <formula>$AB$5</formula>
    </cfRule>
    <cfRule type="cellIs" dxfId="71" priority="195" operator="equal">
      <formula>$AA$5</formula>
    </cfRule>
  </conditionalFormatting>
  <conditionalFormatting sqref="AU88:AZ120">
    <cfRule type="cellIs" dxfId="70" priority="186" operator="equal">
      <formula>$AE$5</formula>
    </cfRule>
    <cfRule type="cellIs" dxfId="69" priority="187" operator="equal">
      <formula>$AD$5</formula>
    </cfRule>
    <cfRule type="cellIs" dxfId="68" priority="188" operator="equal">
      <formula>$AC$5</formula>
    </cfRule>
    <cfRule type="cellIs" dxfId="67" priority="189" operator="equal">
      <formula>$AB$5</formula>
    </cfRule>
    <cfRule type="cellIs" dxfId="66" priority="190" operator="equal">
      <formula>$AA$5</formula>
    </cfRule>
  </conditionalFormatting>
  <conditionalFormatting sqref="C3:V13">
    <cfRule type="cellIs" dxfId="65" priority="109" operator="equal">
      <formula>$AE$5</formula>
    </cfRule>
    <cfRule type="cellIs" dxfId="64" priority="110" operator="equal">
      <formula>$AD$5</formula>
    </cfRule>
    <cfRule type="cellIs" dxfId="63" priority="111" operator="equal">
      <formula>$AC$5</formula>
    </cfRule>
    <cfRule type="cellIs" dxfId="62" priority="112" operator="equal">
      <formula>$AB$5</formula>
    </cfRule>
    <cfRule type="cellIs" dxfId="61" priority="113" operator="equal">
      <formula>$AA$5</formula>
    </cfRule>
  </conditionalFormatting>
  <conditionalFormatting sqref="C37:T37">
    <cfRule type="cellIs" dxfId="60" priority="89" operator="equal">
      <formula>$AE$5</formula>
    </cfRule>
    <cfRule type="cellIs" dxfId="59" priority="90" operator="equal">
      <formula>$AD$5</formula>
    </cfRule>
    <cfRule type="cellIs" dxfId="58" priority="91" operator="equal">
      <formula>$AC$5</formula>
    </cfRule>
    <cfRule type="cellIs" dxfId="57" priority="92" operator="equal">
      <formula>$AB$5</formula>
    </cfRule>
    <cfRule type="cellIs" dxfId="56" priority="93" operator="equal">
      <formula>$AA$5</formula>
    </cfRule>
  </conditionalFormatting>
  <conditionalFormatting sqref="C37:T37">
    <cfRule type="cellIs" dxfId="55" priority="88" operator="equal">
      <formula>$AE$5</formula>
    </cfRule>
  </conditionalFormatting>
  <conditionalFormatting sqref="BA77:BC77">
    <cfRule type="cellIs" dxfId="54" priority="63" operator="equal">
      <formula>$AE$5</formula>
    </cfRule>
    <cfRule type="cellIs" dxfId="53" priority="64" operator="equal">
      <formula>$AD$5</formula>
    </cfRule>
    <cfRule type="cellIs" dxfId="52" priority="65" operator="equal">
      <formula>$AC$5</formula>
    </cfRule>
    <cfRule type="cellIs" dxfId="51" priority="66" operator="equal">
      <formula>$AB$5</formula>
    </cfRule>
    <cfRule type="cellIs" dxfId="50" priority="67" operator="equal">
      <formula>$AA$5</formula>
    </cfRule>
  </conditionalFormatting>
  <conditionalFormatting sqref="Z77:AS77">
    <cfRule type="cellIs" dxfId="49" priority="58" operator="equal">
      <formula>$AE$5</formula>
    </cfRule>
    <cfRule type="cellIs" dxfId="48" priority="59" operator="equal">
      <formula>$AD$5</formula>
    </cfRule>
    <cfRule type="cellIs" dxfId="47" priority="60" operator="equal">
      <formula>$AC$5</formula>
    </cfRule>
    <cfRule type="cellIs" dxfId="46" priority="61" operator="equal">
      <formula>$AB$5</formula>
    </cfRule>
    <cfRule type="cellIs" dxfId="45" priority="62" operator="equal">
      <formula>$AA$5</formula>
    </cfRule>
  </conditionalFormatting>
  <conditionalFormatting sqref="AU77:AZ77">
    <cfRule type="cellIs" dxfId="44" priority="53" operator="equal">
      <formula>$AE$5</formula>
    </cfRule>
    <cfRule type="cellIs" dxfId="43" priority="54" operator="equal">
      <formula>$AD$5</formula>
    </cfRule>
    <cfRule type="cellIs" dxfId="42" priority="55" operator="equal">
      <formula>$AC$5</formula>
    </cfRule>
    <cfRule type="cellIs" dxfId="41" priority="56" operator="equal">
      <formula>$AB$5</formula>
    </cfRule>
    <cfRule type="cellIs" dxfId="40" priority="57" operator="equal">
      <formula>$AA$5</formula>
    </cfRule>
  </conditionalFormatting>
  <conditionalFormatting sqref="C67:V6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C78:V119 C70:V76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C77:V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6:V36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hyperlinks>
    <hyperlink ref="B122" r:id="rId1"/>
    <hyperlink ref="B123" r:id="rId2"/>
    <hyperlink ref="B124" r:id="rId3"/>
    <hyperlink ref="B125" r:id="rId4"/>
  </hyperlinks>
  <pageMargins left="0.7" right="0.7" top="0.75" bottom="0.75" header="0.3" footer="0.3"/>
  <pageSetup orientation="portrait" r:id="rId5"/>
  <headerFooter alignWithMargins="0"/>
  <ignoredErrors>
    <ignoredError sqref="X39:X54" formulaRange="1"/>
    <ignoredError sqref="C87:V87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383</v>
      </c>
      <c r="AL1" s="112" t="s">
        <v>386</v>
      </c>
    </row>
    <row r="2" spans="1:38" ht="19.5" customHeight="1" thickBot="1" x14ac:dyDescent="0.3">
      <c r="A2" s="49" t="s">
        <v>0</v>
      </c>
      <c r="B2" s="98">
        <f>base0!C36</f>
        <v>8</v>
      </c>
      <c r="C2" s="98">
        <f>base0!D36</f>
        <v>14</v>
      </c>
      <c r="D2" s="98">
        <f>base0!E36</f>
        <v>9</v>
      </c>
      <c r="E2" s="98">
        <f>base0!F36</f>
        <v>4</v>
      </c>
      <c r="F2" s="98">
        <f>base0!G36</f>
        <v>2</v>
      </c>
      <c r="G2" s="98">
        <f>base0!H36</f>
        <v>6</v>
      </c>
      <c r="H2" s="98">
        <f>base0!I36</f>
        <v>5</v>
      </c>
      <c r="I2" s="98">
        <f>base0!J36</f>
        <v>11</v>
      </c>
      <c r="J2" s="98">
        <f>base0!K36</f>
        <v>15</v>
      </c>
      <c r="K2" s="98">
        <f>base0!L36</f>
        <v>3</v>
      </c>
      <c r="L2" s="98">
        <f>base0!M36</f>
        <v>7</v>
      </c>
      <c r="M2" s="98">
        <f>base0!N36</f>
        <v>13</v>
      </c>
      <c r="N2" s="98">
        <f>base0!O36</f>
        <v>1</v>
      </c>
      <c r="O2" s="98">
        <f>base0!P36</f>
        <v>16</v>
      </c>
      <c r="P2" s="98">
        <f>base0!Q36</f>
        <v>10</v>
      </c>
      <c r="Q2" s="98">
        <f>base0!R36</f>
        <v>12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18">
        <f>+base0!AC2</f>
        <v>14</v>
      </c>
      <c r="W2" s="50" t="str">
        <f>CONCATENATE(base0!AC3,"-",base0!AA3,"-",base0!Y3)</f>
        <v>2021-9-14</v>
      </c>
      <c r="X2" s="112">
        <f>base0!AA5</f>
        <v>1</v>
      </c>
      <c r="Y2" s="112">
        <f>base0!AB5</f>
        <v>2</v>
      </c>
      <c r="Z2" s="112">
        <f>base0!AC5</f>
        <v>3</v>
      </c>
      <c r="AA2" s="112">
        <f>base0!AD5</f>
        <v>4</v>
      </c>
      <c r="AB2" s="112">
        <f>base0!AE5</f>
        <v>5</v>
      </c>
      <c r="AC2" s="112">
        <f>base0!Y9</f>
        <v>3</v>
      </c>
      <c r="AD2" s="112">
        <f>base0!Z9</f>
        <v>4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H6" sqref="H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6785</v>
      </c>
      <c r="E2" s="23">
        <v>41614</v>
      </c>
      <c r="F2">
        <v>8</v>
      </c>
      <c r="G2">
        <v>11</v>
      </c>
      <c r="H2">
        <v>10</v>
      </c>
      <c r="I2">
        <v>13</v>
      </c>
      <c r="J2">
        <v>15</v>
      </c>
      <c r="K2">
        <v>6785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6784</v>
      </c>
      <c r="E5" s="23">
        <v>41613</v>
      </c>
      <c r="F5">
        <v>11</v>
      </c>
      <c r="G5">
        <v>9</v>
      </c>
      <c r="H5">
        <v>6</v>
      </c>
      <c r="I5">
        <v>13</v>
      </c>
      <c r="J5">
        <v>1</v>
      </c>
      <c r="K5">
        <v>6784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6778</v>
      </c>
      <c r="E8" s="23">
        <v>41607</v>
      </c>
      <c r="F8">
        <v>14</v>
      </c>
      <c r="G8">
        <v>6</v>
      </c>
      <c r="H8">
        <v>12</v>
      </c>
      <c r="I8">
        <v>9</v>
      </c>
      <c r="J8">
        <v>4</v>
      </c>
      <c r="K8">
        <v>6778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214</v>
      </c>
    </row>
    <row r="3" spans="1:5" x14ac:dyDescent="0.25">
      <c r="B3" t="s">
        <v>377</v>
      </c>
      <c r="C3" t="s">
        <v>378</v>
      </c>
      <c r="D3">
        <v>9</v>
      </c>
      <c r="E3">
        <v>206</v>
      </c>
    </row>
    <row r="4" spans="1:5" x14ac:dyDescent="0.25">
      <c r="B4" t="s">
        <v>377</v>
      </c>
      <c r="C4" t="s">
        <v>378</v>
      </c>
      <c r="D4">
        <v>4</v>
      </c>
      <c r="E4">
        <v>203</v>
      </c>
    </row>
    <row r="5" spans="1:5" x14ac:dyDescent="0.25">
      <c r="B5" t="s">
        <v>377</v>
      </c>
      <c r="C5" t="s">
        <v>378</v>
      </c>
      <c r="D5">
        <v>3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8</v>
      </c>
      <c r="E7">
        <v>196</v>
      </c>
    </row>
    <row r="8" spans="1:5" x14ac:dyDescent="0.25">
      <c r="B8" t="s">
        <v>377</v>
      </c>
      <c r="C8" t="s">
        <v>378</v>
      </c>
      <c r="D8">
        <v>5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182</v>
      </c>
    </row>
    <row r="14" spans="1:5" x14ac:dyDescent="0.25">
      <c r="B14" t="s">
        <v>377</v>
      </c>
      <c r="C14" t="s">
        <v>378</v>
      </c>
      <c r="D14">
        <v>12</v>
      </c>
      <c r="E14">
        <v>181</v>
      </c>
    </row>
    <row r="15" spans="1:5" x14ac:dyDescent="0.25">
      <c r="B15" t="s">
        <v>377</v>
      </c>
      <c r="C15" t="s">
        <v>378</v>
      </c>
      <c r="D15">
        <v>11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175</v>
      </c>
    </row>
    <row r="17" spans="2:5" x14ac:dyDescent="0.25">
      <c r="B17" t="s">
        <v>377</v>
      </c>
      <c r="C17" t="s">
        <v>378</v>
      </c>
      <c r="D17">
        <v>16</v>
      </c>
      <c r="E17">
        <v>138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74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44453</v>
      </c>
      <c r="E3" s="37">
        <v>1</v>
      </c>
      <c r="F3"/>
      <c r="G3"/>
    </row>
    <row r="4" spans="1:7" x14ac:dyDescent="0.25">
      <c r="B4" s="37" t="s">
        <v>377</v>
      </c>
      <c r="C4" s="37" t="s">
        <v>378</v>
      </c>
      <c r="D4" s="40">
        <v>44453</v>
      </c>
      <c r="E4" s="37">
        <v>2</v>
      </c>
      <c r="F4"/>
      <c r="G4"/>
    </row>
    <row r="5" spans="1:7" x14ac:dyDescent="0.25">
      <c r="B5" s="37" t="s">
        <v>377</v>
      </c>
      <c r="C5" s="37" t="s">
        <v>378</v>
      </c>
      <c r="D5" s="40">
        <v>44453</v>
      </c>
      <c r="E5" s="37">
        <v>3</v>
      </c>
      <c r="F5"/>
      <c r="G5"/>
    </row>
    <row r="6" spans="1:7" x14ac:dyDescent="0.25">
      <c r="B6" s="37" t="s">
        <v>377</v>
      </c>
      <c r="C6" s="37" t="s">
        <v>378</v>
      </c>
      <c r="D6" s="40">
        <v>44453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44453</v>
      </c>
      <c r="E7" s="37">
        <v>5</v>
      </c>
      <c r="F7"/>
      <c r="G7"/>
    </row>
    <row r="8" spans="1:7" x14ac:dyDescent="0.25">
      <c r="B8" s="37" t="s">
        <v>377</v>
      </c>
      <c r="C8" s="37" t="s">
        <v>378</v>
      </c>
      <c r="D8" s="40">
        <v>44453</v>
      </c>
      <c r="E8" s="37">
        <v>6</v>
      </c>
      <c r="F8"/>
      <c r="G8"/>
    </row>
    <row r="9" spans="1:7" x14ac:dyDescent="0.25">
      <c r="B9" s="37" t="s">
        <v>377</v>
      </c>
      <c r="C9" s="37" t="s">
        <v>378</v>
      </c>
      <c r="D9" s="40">
        <v>44453</v>
      </c>
      <c r="E9" s="37">
        <v>7</v>
      </c>
      <c r="F9"/>
      <c r="G9"/>
    </row>
    <row r="10" spans="1:7" x14ac:dyDescent="0.25">
      <c r="B10" s="37" t="s">
        <v>377</v>
      </c>
      <c r="C10" s="37" t="s">
        <v>378</v>
      </c>
      <c r="D10" s="40">
        <v>44453</v>
      </c>
      <c r="E10" s="37">
        <v>8</v>
      </c>
      <c r="F10"/>
      <c r="G10"/>
    </row>
    <row r="11" spans="1:7" x14ac:dyDescent="0.25">
      <c r="B11" s="37" t="s">
        <v>377</v>
      </c>
      <c r="C11" s="37" t="s">
        <v>378</v>
      </c>
      <c r="D11" s="40">
        <v>44453</v>
      </c>
      <c r="E11" s="37">
        <v>9</v>
      </c>
      <c r="F11"/>
      <c r="G11"/>
    </row>
    <row r="12" spans="1:7" x14ac:dyDescent="0.25">
      <c r="B12" s="37" t="s">
        <v>377</v>
      </c>
      <c r="C12" s="37" t="s">
        <v>378</v>
      </c>
      <c r="D12" s="40">
        <v>44453</v>
      </c>
      <c r="E12" s="37">
        <v>10</v>
      </c>
      <c r="F12"/>
      <c r="G12"/>
    </row>
    <row r="13" spans="1:7" x14ac:dyDescent="0.25">
      <c r="B13" s="37" t="s">
        <v>377</v>
      </c>
      <c r="C13" s="37" t="s">
        <v>378</v>
      </c>
      <c r="D13" s="40">
        <v>44453</v>
      </c>
      <c r="E13" s="37">
        <v>11</v>
      </c>
      <c r="F13"/>
      <c r="G13"/>
    </row>
    <row r="14" spans="1:7" x14ac:dyDescent="0.25">
      <c r="B14" s="37" t="s">
        <v>377</v>
      </c>
      <c r="C14" s="37" t="s">
        <v>378</v>
      </c>
      <c r="D14" s="40">
        <v>44453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44453</v>
      </c>
      <c r="E15" s="37">
        <v>13</v>
      </c>
      <c r="F15"/>
      <c r="G15"/>
    </row>
    <row r="16" spans="1:7" x14ac:dyDescent="0.25">
      <c r="B16" s="37" t="s">
        <v>377</v>
      </c>
      <c r="C16" s="37" t="s">
        <v>378</v>
      </c>
      <c r="D16" s="40">
        <v>44453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44453</v>
      </c>
      <c r="E17" s="37">
        <v>15</v>
      </c>
      <c r="F17"/>
      <c r="G17"/>
    </row>
    <row r="18" spans="1:7" x14ac:dyDescent="0.25">
      <c r="B18" s="37" t="s">
        <v>377</v>
      </c>
      <c r="C18" s="37" t="s">
        <v>378</v>
      </c>
      <c r="D18" s="40">
        <v>44453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44453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44453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44453</v>
      </c>
      <c r="E21" s="37">
        <v>17</v>
      </c>
      <c r="F21"/>
      <c r="G21"/>
    </row>
    <row r="22" spans="1:7" x14ac:dyDescent="0.25">
      <c r="A22" s="140"/>
      <c r="B22" s="140" t="s">
        <v>377</v>
      </c>
      <c r="C22" s="140" t="s">
        <v>378</v>
      </c>
      <c r="D22" s="40">
        <v>44453</v>
      </c>
      <c r="E22" s="140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44453</v>
      </c>
      <c r="E27" s="37">
        <v>13</v>
      </c>
      <c r="F27"/>
      <c r="G27"/>
    </row>
    <row r="28" spans="1:7" x14ac:dyDescent="0.25">
      <c r="B28" s="37" t="s">
        <v>377</v>
      </c>
      <c r="C28" s="37" t="s">
        <v>378</v>
      </c>
      <c r="D28" s="40">
        <v>44453</v>
      </c>
      <c r="E28" s="37">
        <v>16</v>
      </c>
      <c r="F28"/>
      <c r="G28"/>
    </row>
    <row r="29" spans="1:7" x14ac:dyDescent="0.25">
      <c r="B29" s="37" t="s">
        <v>377</v>
      </c>
      <c r="C29" s="37" t="s">
        <v>378</v>
      </c>
      <c r="D29" s="40">
        <v>44453</v>
      </c>
      <c r="E29" s="37">
        <v>11</v>
      </c>
      <c r="F29"/>
      <c r="G29"/>
    </row>
    <row r="30" spans="1:7" x14ac:dyDescent="0.25">
      <c r="B30" s="37" t="s">
        <v>377</v>
      </c>
      <c r="C30" s="37" t="s">
        <v>378</v>
      </c>
      <c r="D30" s="40">
        <v>44453</v>
      </c>
      <c r="E30" s="37">
        <v>9</v>
      </c>
      <c r="F30"/>
      <c r="G30"/>
    </row>
    <row r="31" spans="1:7" x14ac:dyDescent="0.25">
      <c r="B31" s="37" t="s">
        <v>377</v>
      </c>
      <c r="C31" s="37" t="s">
        <v>378</v>
      </c>
      <c r="D31" s="40">
        <v>44453</v>
      </c>
      <c r="E31" s="37">
        <v>15</v>
      </c>
      <c r="F31"/>
      <c r="G31"/>
    </row>
    <row r="32" spans="1:7" x14ac:dyDescent="0.25">
      <c r="B32" s="37" t="s">
        <v>377</v>
      </c>
      <c r="C32" s="37" t="s">
        <v>378</v>
      </c>
      <c r="D32" s="40">
        <v>44453</v>
      </c>
      <c r="E32" s="37">
        <v>8</v>
      </c>
      <c r="F32"/>
      <c r="G32"/>
    </row>
    <row r="33" spans="1:6" x14ac:dyDescent="0.25">
      <c r="B33" s="37" t="s">
        <v>377</v>
      </c>
      <c r="C33" s="37" t="s">
        <v>378</v>
      </c>
      <c r="D33" s="40">
        <v>44453</v>
      </c>
      <c r="E33" s="37">
        <v>14</v>
      </c>
    </row>
    <row r="34" spans="1:6" x14ac:dyDescent="0.25">
      <c r="B34" s="37" t="s">
        <v>377</v>
      </c>
      <c r="C34" s="37" t="s">
        <v>378</v>
      </c>
      <c r="D34" s="40">
        <v>44453</v>
      </c>
      <c r="E34" s="37">
        <v>4</v>
      </c>
    </row>
    <row r="35" spans="1:6" x14ac:dyDescent="0.25">
      <c r="B35" s="37" t="s">
        <v>377</v>
      </c>
      <c r="C35" s="37" t="s">
        <v>378</v>
      </c>
      <c r="D35" s="40">
        <v>44453</v>
      </c>
      <c r="E35" s="37">
        <v>6</v>
      </c>
    </row>
    <row r="36" spans="1:6" x14ac:dyDescent="0.25">
      <c r="B36" s="37" t="s">
        <v>377</v>
      </c>
      <c r="C36" s="37" t="s">
        <v>378</v>
      </c>
      <c r="D36" s="40">
        <v>44453</v>
      </c>
      <c r="E36" s="37">
        <v>5</v>
      </c>
      <c r="F36"/>
    </row>
    <row r="37" spans="1:6" x14ac:dyDescent="0.25">
      <c r="B37" s="37" t="s">
        <v>377</v>
      </c>
      <c r="C37" s="37" t="s">
        <v>378</v>
      </c>
      <c r="D37" s="40">
        <v>44453</v>
      </c>
      <c r="E37" s="37">
        <v>2</v>
      </c>
      <c r="F37"/>
    </row>
    <row r="38" spans="1:6" x14ac:dyDescent="0.25">
      <c r="B38" s="37" t="s">
        <v>377</v>
      </c>
      <c r="C38" s="37" t="s">
        <v>378</v>
      </c>
      <c r="D38" s="40">
        <v>44453</v>
      </c>
      <c r="E38" s="37">
        <v>7</v>
      </c>
      <c r="F38"/>
    </row>
    <row r="39" spans="1:6" x14ac:dyDescent="0.25">
      <c r="B39" s="37" t="s">
        <v>377</v>
      </c>
      <c r="C39" s="37" t="s">
        <v>378</v>
      </c>
      <c r="D39" s="40">
        <v>44453</v>
      </c>
      <c r="E39" s="37">
        <v>12</v>
      </c>
      <c r="F39"/>
    </row>
    <row r="40" spans="1:6" x14ac:dyDescent="0.25">
      <c r="B40" s="37" t="s">
        <v>377</v>
      </c>
      <c r="C40" s="37" t="s">
        <v>378</v>
      </c>
      <c r="D40" s="40">
        <v>44453</v>
      </c>
      <c r="E40" s="37">
        <v>10</v>
      </c>
      <c r="F40"/>
    </row>
    <row r="41" spans="1:6" x14ac:dyDescent="0.25">
      <c r="B41" s="37" t="s">
        <v>377</v>
      </c>
      <c r="C41" s="37" t="s">
        <v>378</v>
      </c>
      <c r="D41" s="40">
        <v>44453</v>
      </c>
      <c r="E41" s="37">
        <v>3</v>
      </c>
      <c r="F41"/>
    </row>
    <row r="42" spans="1:6" x14ac:dyDescent="0.25">
      <c r="B42" s="37" t="s">
        <v>377</v>
      </c>
      <c r="C42" s="37" t="s">
        <v>378</v>
      </c>
      <c r="D42" s="40">
        <v>44453</v>
      </c>
      <c r="E42" s="37">
        <v>1</v>
      </c>
      <c r="F42"/>
    </row>
    <row r="43" spans="1:6" x14ac:dyDescent="0.25">
      <c r="B43" s="37" t="s">
        <v>377</v>
      </c>
      <c r="C43" s="37" t="s">
        <v>378</v>
      </c>
      <c r="D43" s="40">
        <v>44453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44453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44453</v>
      </c>
      <c r="E45" s="37">
        <v>18</v>
      </c>
      <c r="F45"/>
    </row>
    <row r="46" spans="1:6" x14ac:dyDescent="0.25">
      <c r="A46" s="140"/>
      <c r="B46" s="140" t="s">
        <v>377</v>
      </c>
      <c r="C46" s="140" t="s">
        <v>378</v>
      </c>
      <c r="D46" s="40">
        <v>44453</v>
      </c>
      <c r="E46" s="140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44453</v>
      </c>
      <c r="E51" s="45">
        <v>5</v>
      </c>
      <c r="F51"/>
    </row>
    <row r="52" spans="1:6" x14ac:dyDescent="0.25">
      <c r="B52" s="37" t="s">
        <v>377</v>
      </c>
      <c r="C52" s="37" t="s">
        <v>378</v>
      </c>
      <c r="D52" s="40">
        <v>44453</v>
      </c>
      <c r="E52" s="45">
        <v>7</v>
      </c>
      <c r="F52"/>
    </row>
    <row r="53" spans="1:6" x14ac:dyDescent="0.25">
      <c r="B53" s="37" t="s">
        <v>377</v>
      </c>
      <c r="C53" s="37" t="s">
        <v>378</v>
      </c>
      <c r="D53" s="40">
        <v>44453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44453</v>
      </c>
      <c r="E54" s="45">
        <v>10</v>
      </c>
      <c r="F54"/>
    </row>
    <row r="55" spans="1:6" x14ac:dyDescent="0.25">
      <c r="B55" s="37" t="s">
        <v>377</v>
      </c>
      <c r="C55" s="37" t="s">
        <v>378</v>
      </c>
      <c r="D55" s="40">
        <v>44453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44453</v>
      </c>
      <c r="E56" s="45">
        <v>12</v>
      </c>
      <c r="F56"/>
    </row>
    <row r="57" spans="1:6" x14ac:dyDescent="0.25">
      <c r="B57" s="37" t="s">
        <v>377</v>
      </c>
      <c r="C57" s="37" t="s">
        <v>378</v>
      </c>
      <c r="D57" s="40">
        <v>44453</v>
      </c>
      <c r="E57" s="45">
        <v>11</v>
      </c>
      <c r="F57"/>
    </row>
    <row r="58" spans="1:6" x14ac:dyDescent="0.25">
      <c r="B58" s="37" t="s">
        <v>377</v>
      </c>
      <c r="C58" s="37" t="s">
        <v>378</v>
      </c>
      <c r="D58" s="40">
        <v>44453</v>
      </c>
      <c r="E58" s="45">
        <v>13</v>
      </c>
      <c r="F58"/>
    </row>
    <row r="59" spans="1:6" x14ac:dyDescent="0.25">
      <c r="B59" s="37" t="s">
        <v>377</v>
      </c>
      <c r="C59" s="37" t="s">
        <v>378</v>
      </c>
      <c r="D59" s="40">
        <v>44453</v>
      </c>
      <c r="E59" s="45">
        <v>8</v>
      </c>
      <c r="F59"/>
    </row>
    <row r="60" spans="1:6" x14ac:dyDescent="0.25">
      <c r="B60" s="37" t="s">
        <v>377</v>
      </c>
      <c r="C60" s="37" t="s">
        <v>378</v>
      </c>
      <c r="D60" s="40">
        <v>44453</v>
      </c>
      <c r="E60" s="45">
        <v>9</v>
      </c>
      <c r="F60"/>
    </row>
    <row r="61" spans="1:6" x14ac:dyDescent="0.25">
      <c r="B61" s="37" t="s">
        <v>377</v>
      </c>
      <c r="C61" s="37" t="s">
        <v>378</v>
      </c>
      <c r="D61" s="40">
        <v>44453</v>
      </c>
      <c r="E61" s="45">
        <v>15</v>
      </c>
      <c r="F61"/>
    </row>
    <row r="62" spans="1:6" x14ac:dyDescent="0.25">
      <c r="B62" s="37" t="s">
        <v>377</v>
      </c>
      <c r="C62" s="37" t="s">
        <v>378</v>
      </c>
      <c r="D62" s="40">
        <v>44453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44453</v>
      </c>
      <c r="E63" s="45">
        <v>2</v>
      </c>
      <c r="F63"/>
    </row>
    <row r="64" spans="1:6" x14ac:dyDescent="0.25">
      <c r="B64" s="37" t="s">
        <v>377</v>
      </c>
      <c r="C64" s="37" t="s">
        <v>378</v>
      </c>
      <c r="D64" s="40">
        <v>44453</v>
      </c>
      <c r="E64" s="45">
        <v>3</v>
      </c>
      <c r="F64"/>
    </row>
    <row r="65" spans="1:6" x14ac:dyDescent="0.25">
      <c r="B65" s="37" t="s">
        <v>377</v>
      </c>
      <c r="C65" s="37" t="s">
        <v>378</v>
      </c>
      <c r="D65" s="40">
        <v>44453</v>
      </c>
      <c r="E65" s="45">
        <v>1</v>
      </c>
      <c r="F65"/>
    </row>
    <row r="66" spans="1:6" x14ac:dyDescent="0.25">
      <c r="B66" s="37" t="s">
        <v>377</v>
      </c>
      <c r="C66" s="37" t="s">
        <v>378</v>
      </c>
      <c r="D66" s="40">
        <v>44453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44453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44453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44453</v>
      </c>
      <c r="E69" s="45">
        <v>18</v>
      </c>
    </row>
    <row r="70" spans="1:6" x14ac:dyDescent="0.25">
      <c r="A70" s="140"/>
      <c r="B70" s="140" t="s">
        <v>377</v>
      </c>
      <c r="C70" s="140" t="s">
        <v>378</v>
      </c>
      <c r="D70" s="40">
        <v>44453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20</v>
      </c>
      <c r="E73" s="37">
        <v>999</v>
      </c>
    </row>
    <row r="74" spans="1:6" x14ac:dyDescent="0.25">
      <c r="B74" s="37" t="s">
        <v>377</v>
      </c>
      <c r="C74" s="37" t="s">
        <v>378</v>
      </c>
      <c r="D74" s="37">
        <v>7</v>
      </c>
      <c r="E74" s="37">
        <v>999</v>
      </c>
    </row>
    <row r="75" spans="1:6" x14ac:dyDescent="0.25">
      <c r="B75" s="37" t="s">
        <v>377</v>
      </c>
      <c r="C75" s="37" t="s">
        <v>378</v>
      </c>
      <c r="D75" s="37">
        <v>15</v>
      </c>
      <c r="E75" s="37">
        <v>999</v>
      </c>
    </row>
    <row r="76" spans="1:6" x14ac:dyDescent="0.25">
      <c r="B76" s="37" t="s">
        <v>377</v>
      </c>
      <c r="C76" s="37" t="s">
        <v>378</v>
      </c>
      <c r="D76" s="37">
        <v>14</v>
      </c>
      <c r="E76" s="37">
        <v>999</v>
      </c>
    </row>
    <row r="77" spans="1:6" x14ac:dyDescent="0.25">
      <c r="B77" s="37" t="s">
        <v>377</v>
      </c>
      <c r="C77" s="37" t="s">
        <v>378</v>
      </c>
      <c r="D77" s="37">
        <v>13</v>
      </c>
      <c r="E77" s="37">
        <v>999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999</v>
      </c>
    </row>
    <row r="79" spans="1:6" x14ac:dyDescent="0.25">
      <c r="B79" s="37" t="s">
        <v>377</v>
      </c>
      <c r="C79" s="37" t="s">
        <v>378</v>
      </c>
      <c r="D79" s="37">
        <v>11</v>
      </c>
      <c r="E79" s="37">
        <v>999</v>
      </c>
    </row>
    <row r="80" spans="1:6" x14ac:dyDescent="0.25">
      <c r="B80" s="37" t="s">
        <v>377</v>
      </c>
      <c r="C80" s="37" t="s">
        <v>378</v>
      </c>
      <c r="D80" s="37">
        <v>10</v>
      </c>
      <c r="E80" s="37">
        <v>999</v>
      </c>
    </row>
    <row r="81" spans="1:5" x14ac:dyDescent="0.25">
      <c r="B81" s="37" t="s">
        <v>377</v>
      </c>
      <c r="C81" s="37" t="s">
        <v>378</v>
      </c>
      <c r="D81" s="37">
        <v>9</v>
      </c>
      <c r="E81" s="37">
        <v>999</v>
      </c>
    </row>
    <row r="82" spans="1:5" x14ac:dyDescent="0.25">
      <c r="B82" s="37" t="s">
        <v>377</v>
      </c>
      <c r="C82" s="37" t="s">
        <v>378</v>
      </c>
      <c r="D82" s="37">
        <v>6</v>
      </c>
      <c r="E82" s="37">
        <v>999</v>
      </c>
    </row>
    <row r="83" spans="1:5" x14ac:dyDescent="0.25">
      <c r="B83" s="37" t="s">
        <v>377</v>
      </c>
      <c r="C83" s="37" t="s">
        <v>378</v>
      </c>
      <c r="D83" s="37">
        <v>5</v>
      </c>
      <c r="E83" s="37">
        <v>999</v>
      </c>
    </row>
    <row r="84" spans="1:5" x14ac:dyDescent="0.25">
      <c r="B84" s="37" t="s">
        <v>377</v>
      </c>
      <c r="C84" s="37" t="s">
        <v>378</v>
      </c>
      <c r="D84" s="37">
        <v>19</v>
      </c>
      <c r="E84" s="37">
        <v>999</v>
      </c>
    </row>
    <row r="85" spans="1:5" x14ac:dyDescent="0.25">
      <c r="B85" s="37" t="s">
        <v>377</v>
      </c>
      <c r="C85" s="37" t="s">
        <v>378</v>
      </c>
      <c r="D85" s="37">
        <v>18</v>
      </c>
      <c r="E85" s="37">
        <v>999</v>
      </c>
    </row>
    <row r="86" spans="1:5" x14ac:dyDescent="0.25">
      <c r="B86" s="37" t="s">
        <v>377</v>
      </c>
      <c r="C86" s="37" t="s">
        <v>378</v>
      </c>
      <c r="D86" s="37">
        <v>17</v>
      </c>
      <c r="E86" s="37">
        <v>999</v>
      </c>
    </row>
    <row r="87" spans="1:5" x14ac:dyDescent="0.25">
      <c r="B87" s="37" t="s">
        <v>377</v>
      </c>
      <c r="C87" s="37" t="s">
        <v>378</v>
      </c>
      <c r="D87" s="37">
        <v>16</v>
      </c>
      <c r="E87" s="37">
        <v>999</v>
      </c>
    </row>
    <row r="88" spans="1:5" x14ac:dyDescent="0.25">
      <c r="B88" s="37" t="s">
        <v>377</v>
      </c>
      <c r="C88" s="37" t="s">
        <v>378</v>
      </c>
      <c r="D88" s="37">
        <v>1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3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4</v>
      </c>
      <c r="E91" s="37">
        <v>999</v>
      </c>
    </row>
    <row r="92" spans="1:5" x14ac:dyDescent="0.25">
      <c r="A92" s="140"/>
      <c r="B92" s="140" t="s">
        <v>377</v>
      </c>
      <c r="C92" s="140" t="s">
        <v>378</v>
      </c>
      <c r="D92" s="140">
        <v>8</v>
      </c>
      <c r="E92" s="140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8</v>
      </c>
      <c r="E96" s="37">
        <v>1</v>
      </c>
    </row>
    <row r="97" spans="2:5" x14ac:dyDescent="0.25">
      <c r="B97" s="37" t="s">
        <v>377</v>
      </c>
      <c r="C97" s="37" t="s">
        <v>378</v>
      </c>
      <c r="D97" s="37">
        <v>14</v>
      </c>
      <c r="E97" s="37">
        <v>2</v>
      </c>
    </row>
    <row r="98" spans="2:5" x14ac:dyDescent="0.25">
      <c r="B98" s="37" t="s">
        <v>377</v>
      </c>
      <c r="C98" s="37" t="s">
        <v>378</v>
      </c>
      <c r="D98" s="37">
        <v>9</v>
      </c>
      <c r="E98" s="37">
        <v>3</v>
      </c>
    </row>
    <row r="99" spans="2:5" x14ac:dyDescent="0.25">
      <c r="B99" s="37" t="s">
        <v>377</v>
      </c>
      <c r="C99" s="37" t="s">
        <v>378</v>
      </c>
      <c r="D99" s="37">
        <v>4</v>
      </c>
      <c r="E99" s="37">
        <v>4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5</v>
      </c>
    </row>
    <row r="101" spans="2:5" x14ac:dyDescent="0.25">
      <c r="B101" s="37" t="s">
        <v>377</v>
      </c>
      <c r="C101" s="37" t="s">
        <v>378</v>
      </c>
      <c r="D101" s="37">
        <v>6</v>
      </c>
      <c r="E101" s="37">
        <v>6</v>
      </c>
    </row>
    <row r="102" spans="2:5" x14ac:dyDescent="0.25">
      <c r="B102" s="37" t="s">
        <v>377</v>
      </c>
      <c r="C102" s="37" t="s">
        <v>378</v>
      </c>
      <c r="D102" s="37">
        <v>5</v>
      </c>
      <c r="E102" s="37">
        <v>7</v>
      </c>
    </row>
    <row r="103" spans="2:5" x14ac:dyDescent="0.25">
      <c r="B103" s="37" t="s">
        <v>377</v>
      </c>
      <c r="C103" s="37" t="s">
        <v>378</v>
      </c>
      <c r="D103" s="37">
        <v>11</v>
      </c>
      <c r="E103" s="37">
        <v>8</v>
      </c>
    </row>
    <row r="104" spans="2:5" x14ac:dyDescent="0.25">
      <c r="B104" s="37" t="s">
        <v>377</v>
      </c>
      <c r="C104" s="37" t="s">
        <v>378</v>
      </c>
      <c r="D104" s="37">
        <v>15</v>
      </c>
      <c r="E104" s="37">
        <v>9</v>
      </c>
    </row>
    <row r="105" spans="2:5" x14ac:dyDescent="0.25">
      <c r="B105" s="37" t="s">
        <v>377</v>
      </c>
      <c r="C105" s="37" t="s">
        <v>378</v>
      </c>
      <c r="D105" s="37">
        <v>3</v>
      </c>
      <c r="E105" s="37">
        <v>10</v>
      </c>
    </row>
    <row r="106" spans="2:5" x14ac:dyDescent="0.25">
      <c r="B106" s="37" t="s">
        <v>377</v>
      </c>
      <c r="C106" s="37" t="s">
        <v>378</v>
      </c>
      <c r="D106" s="37">
        <v>7</v>
      </c>
      <c r="E106" s="37">
        <v>11</v>
      </c>
    </row>
    <row r="107" spans="2:5" x14ac:dyDescent="0.25">
      <c r="B107" s="37" t="s">
        <v>377</v>
      </c>
      <c r="C107" s="37" t="s">
        <v>378</v>
      </c>
      <c r="D107" s="37">
        <v>13</v>
      </c>
      <c r="E107" s="37">
        <v>12</v>
      </c>
    </row>
    <row r="108" spans="2:5" x14ac:dyDescent="0.25">
      <c r="B108" s="37" t="s">
        <v>377</v>
      </c>
      <c r="C108" s="37" t="s">
        <v>378</v>
      </c>
      <c r="D108" s="37">
        <v>1</v>
      </c>
      <c r="E108" s="37">
        <v>13</v>
      </c>
    </row>
    <row r="109" spans="2:5" x14ac:dyDescent="0.25">
      <c r="B109" s="37" t="s">
        <v>377</v>
      </c>
      <c r="C109" s="37" t="s">
        <v>378</v>
      </c>
      <c r="D109" s="37">
        <v>16</v>
      </c>
      <c r="E109" s="37">
        <v>14</v>
      </c>
    </row>
    <row r="110" spans="2:5" x14ac:dyDescent="0.25">
      <c r="B110" s="37" t="s">
        <v>377</v>
      </c>
      <c r="C110" s="37" t="s">
        <v>378</v>
      </c>
      <c r="D110" s="37">
        <v>10</v>
      </c>
      <c r="E110" s="37">
        <v>15</v>
      </c>
    </row>
    <row r="111" spans="2:5" x14ac:dyDescent="0.25">
      <c r="B111" s="37" t="s">
        <v>377</v>
      </c>
      <c r="C111" s="37" t="s">
        <v>378</v>
      </c>
      <c r="D111" s="37">
        <v>12</v>
      </c>
      <c r="E111" s="37">
        <v>16</v>
      </c>
    </row>
    <row r="112" spans="2:5" x14ac:dyDescent="0.25">
      <c r="B112" s="37" t="s">
        <v>377</v>
      </c>
      <c r="C112" s="37" t="s">
        <v>378</v>
      </c>
      <c r="D112" s="37">
        <v>19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17</v>
      </c>
      <c r="E114" s="37">
        <v>999</v>
      </c>
    </row>
    <row r="115" spans="1:5" x14ac:dyDescent="0.25">
      <c r="A115" s="140"/>
      <c r="B115" s="140" t="s">
        <v>377</v>
      </c>
      <c r="C115" s="140" t="s">
        <v>378</v>
      </c>
      <c r="D115" s="140">
        <v>20</v>
      </c>
      <c r="E115" s="140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9</v>
      </c>
      <c r="E119" s="142">
        <v>369771</v>
      </c>
    </row>
    <row r="120" spans="1:5" x14ac:dyDescent="0.25">
      <c r="B120" s="37" t="s">
        <v>377</v>
      </c>
      <c r="C120" s="37" t="s">
        <v>378</v>
      </c>
      <c r="D120" s="37">
        <v>13</v>
      </c>
      <c r="E120" s="142">
        <v>210470</v>
      </c>
    </row>
    <row r="121" spans="1:5" x14ac:dyDescent="0.25">
      <c r="B121" s="37" t="s">
        <v>377</v>
      </c>
      <c r="C121" s="37" t="s">
        <v>378</v>
      </c>
      <c r="D121" s="37">
        <v>2</v>
      </c>
      <c r="E121" s="142">
        <v>197990</v>
      </c>
    </row>
    <row r="122" spans="1:5" x14ac:dyDescent="0.25">
      <c r="B122" s="37" t="s">
        <v>377</v>
      </c>
      <c r="C122" s="37" t="s">
        <v>378</v>
      </c>
      <c r="D122" s="37">
        <v>4</v>
      </c>
      <c r="E122" s="142">
        <v>189930</v>
      </c>
    </row>
    <row r="123" spans="1:5" x14ac:dyDescent="0.25">
      <c r="B123" s="37" t="s">
        <v>377</v>
      </c>
      <c r="C123" s="37" t="s">
        <v>378</v>
      </c>
      <c r="D123" s="37">
        <v>1</v>
      </c>
      <c r="E123" s="142">
        <v>179710</v>
      </c>
    </row>
    <row r="124" spans="1:5" x14ac:dyDescent="0.25">
      <c r="B124" s="37" t="s">
        <v>377</v>
      </c>
      <c r="C124" s="37" t="s">
        <v>378</v>
      </c>
      <c r="D124" s="37">
        <v>5</v>
      </c>
      <c r="E124" s="142">
        <v>130140</v>
      </c>
    </row>
    <row r="125" spans="1:5" x14ac:dyDescent="0.25">
      <c r="B125" s="37" t="s">
        <v>377</v>
      </c>
      <c r="C125" s="37" t="s">
        <v>378</v>
      </c>
      <c r="D125" s="37">
        <v>6</v>
      </c>
      <c r="E125" s="142">
        <v>67360</v>
      </c>
    </row>
    <row r="126" spans="1:5" x14ac:dyDescent="0.25">
      <c r="B126" s="37" t="s">
        <v>377</v>
      </c>
      <c r="C126" s="37" t="s">
        <v>378</v>
      </c>
      <c r="D126" s="37">
        <v>14</v>
      </c>
      <c r="E126" s="142">
        <v>58400</v>
      </c>
    </row>
    <row r="127" spans="1:5" x14ac:dyDescent="0.25">
      <c r="B127" s="37" t="s">
        <v>377</v>
      </c>
      <c r="C127" s="37" t="s">
        <v>378</v>
      </c>
      <c r="D127" s="37">
        <v>3</v>
      </c>
      <c r="E127" s="142">
        <v>57930</v>
      </c>
    </row>
    <row r="128" spans="1:5" x14ac:dyDescent="0.25">
      <c r="B128" s="37" t="s">
        <v>377</v>
      </c>
      <c r="C128" s="37" t="s">
        <v>378</v>
      </c>
      <c r="D128" s="37">
        <v>10</v>
      </c>
      <c r="E128" s="142">
        <v>45940</v>
      </c>
    </row>
    <row r="129" spans="1:5" x14ac:dyDescent="0.25">
      <c r="B129" s="37" t="s">
        <v>377</v>
      </c>
      <c r="C129" s="37" t="s">
        <v>378</v>
      </c>
      <c r="D129" s="37">
        <v>11</v>
      </c>
      <c r="E129" s="142">
        <v>32700</v>
      </c>
    </row>
    <row r="130" spans="1:5" x14ac:dyDescent="0.25">
      <c r="B130" s="37" t="s">
        <v>377</v>
      </c>
      <c r="C130" s="37" t="s">
        <v>378</v>
      </c>
      <c r="D130" s="37">
        <v>12</v>
      </c>
      <c r="E130" s="142">
        <v>31575</v>
      </c>
    </row>
    <row r="131" spans="1:5" x14ac:dyDescent="0.25">
      <c r="B131" s="37" t="s">
        <v>377</v>
      </c>
      <c r="C131" s="37" t="s">
        <v>378</v>
      </c>
      <c r="D131" s="37">
        <v>7</v>
      </c>
      <c r="E131" s="142">
        <v>25400</v>
      </c>
    </row>
    <row r="132" spans="1:5" x14ac:dyDescent="0.25">
      <c r="B132" s="37" t="s">
        <v>377</v>
      </c>
      <c r="C132" s="37" t="s">
        <v>378</v>
      </c>
      <c r="D132" s="37">
        <v>15</v>
      </c>
      <c r="E132" s="142">
        <v>11220</v>
      </c>
    </row>
    <row r="133" spans="1:5" x14ac:dyDescent="0.25">
      <c r="B133" s="37" t="s">
        <v>377</v>
      </c>
      <c r="C133" s="37" t="s">
        <v>378</v>
      </c>
      <c r="D133" s="37">
        <v>8</v>
      </c>
      <c r="E133" s="142">
        <v>11100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40"/>
      <c r="B138" s="140" t="s">
        <v>377</v>
      </c>
      <c r="C138" s="140" t="s">
        <v>378</v>
      </c>
      <c r="D138" s="140">
        <v>20</v>
      </c>
      <c r="E138" s="140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8</v>
      </c>
      <c r="E141" s="37">
        <v>1000</v>
      </c>
    </row>
    <row r="142" spans="1:5" x14ac:dyDescent="0.25">
      <c r="B142" s="37" t="s">
        <v>377</v>
      </c>
      <c r="C142" s="37" t="s">
        <v>378</v>
      </c>
      <c r="D142" s="37">
        <v>14</v>
      </c>
      <c r="E142" s="37">
        <v>1001</v>
      </c>
    </row>
    <row r="143" spans="1:5" x14ac:dyDescent="0.25">
      <c r="B143" s="37" t="s">
        <v>377</v>
      </c>
      <c r="C143" s="37" t="s">
        <v>378</v>
      </c>
      <c r="D143" s="37">
        <v>9</v>
      </c>
      <c r="E143" s="37">
        <v>1002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1003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1004</v>
      </c>
    </row>
    <row r="146" spans="1:5" x14ac:dyDescent="0.25">
      <c r="B146" s="37" t="s">
        <v>377</v>
      </c>
      <c r="C146" s="37" t="s">
        <v>378</v>
      </c>
      <c r="D146" s="37">
        <v>6</v>
      </c>
      <c r="E146" s="37">
        <v>1005</v>
      </c>
    </row>
    <row r="147" spans="1:5" x14ac:dyDescent="0.25">
      <c r="B147" s="37" t="s">
        <v>377</v>
      </c>
      <c r="C147" s="37" t="s">
        <v>378</v>
      </c>
      <c r="D147" s="37">
        <v>5</v>
      </c>
      <c r="E147" s="37">
        <v>1006</v>
      </c>
    </row>
    <row r="148" spans="1:5" x14ac:dyDescent="0.25">
      <c r="B148" s="37" t="s">
        <v>377</v>
      </c>
      <c r="C148" s="37" t="s">
        <v>378</v>
      </c>
      <c r="D148" s="37">
        <v>11</v>
      </c>
      <c r="E148" s="37">
        <v>1007</v>
      </c>
    </row>
    <row r="149" spans="1:5" x14ac:dyDescent="0.25">
      <c r="B149" s="37" t="s">
        <v>377</v>
      </c>
      <c r="C149" s="37" t="s">
        <v>378</v>
      </c>
      <c r="D149" s="37">
        <v>15</v>
      </c>
      <c r="E149" s="37">
        <v>1008</v>
      </c>
    </row>
    <row r="150" spans="1:5" x14ac:dyDescent="0.25">
      <c r="B150" s="37" t="s">
        <v>377</v>
      </c>
      <c r="C150" s="37" t="s">
        <v>378</v>
      </c>
      <c r="D150" s="37">
        <v>3</v>
      </c>
      <c r="E150" s="37">
        <v>1009</v>
      </c>
    </row>
    <row r="151" spans="1:5" x14ac:dyDescent="0.25">
      <c r="B151" s="37" t="s">
        <v>377</v>
      </c>
      <c r="C151" s="37" t="s">
        <v>378</v>
      </c>
      <c r="D151" s="37">
        <v>7</v>
      </c>
      <c r="E151" s="37">
        <v>1010</v>
      </c>
    </row>
    <row r="152" spans="1:5" x14ac:dyDescent="0.25">
      <c r="B152" s="37" t="s">
        <v>377</v>
      </c>
      <c r="C152" s="37" t="s">
        <v>378</v>
      </c>
      <c r="D152" s="37">
        <v>13</v>
      </c>
      <c r="E152" s="37">
        <v>1011</v>
      </c>
    </row>
    <row r="153" spans="1:5" x14ac:dyDescent="0.25">
      <c r="B153" s="37" t="s">
        <v>377</v>
      </c>
      <c r="C153" s="37" t="s">
        <v>378</v>
      </c>
      <c r="D153" s="37">
        <v>1</v>
      </c>
      <c r="E153" s="37">
        <v>1012</v>
      </c>
    </row>
    <row r="154" spans="1:5" x14ac:dyDescent="0.25">
      <c r="B154" s="37" t="s">
        <v>377</v>
      </c>
      <c r="C154" s="37" t="s">
        <v>378</v>
      </c>
      <c r="D154" s="37">
        <v>16</v>
      </c>
      <c r="E154" s="37">
        <v>1013</v>
      </c>
    </row>
    <row r="155" spans="1:5" x14ac:dyDescent="0.25">
      <c r="B155" s="37" t="s">
        <v>377</v>
      </c>
      <c r="C155" s="37" t="s">
        <v>378</v>
      </c>
      <c r="D155" s="37">
        <v>10</v>
      </c>
      <c r="E155" s="37">
        <v>1014</v>
      </c>
    </row>
    <row r="156" spans="1:5" x14ac:dyDescent="0.25">
      <c r="B156" s="37" t="s">
        <v>377</v>
      </c>
      <c r="C156" s="37" t="s">
        <v>378</v>
      </c>
      <c r="D156" s="37">
        <v>12</v>
      </c>
      <c r="E156" s="37">
        <v>1015</v>
      </c>
    </row>
    <row r="157" spans="1:5" x14ac:dyDescent="0.25">
      <c r="B157" s="37" t="s">
        <v>377</v>
      </c>
      <c r="C157" s="37" t="s">
        <v>378</v>
      </c>
      <c r="D157" s="37">
        <v>19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17</v>
      </c>
      <c r="E159" s="37">
        <v>1998</v>
      </c>
    </row>
    <row r="160" spans="1:5" x14ac:dyDescent="0.25">
      <c r="A160" s="140"/>
      <c r="B160" s="140" t="s">
        <v>377</v>
      </c>
      <c r="C160" s="140" t="s">
        <v>378</v>
      </c>
      <c r="D160" s="140">
        <v>20</v>
      </c>
      <c r="E160" s="140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14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3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10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12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40"/>
      <c r="B172" s="140" t="s">
        <v>377</v>
      </c>
      <c r="C172" s="140" t="s">
        <v>378</v>
      </c>
      <c r="D172" s="140" t="s">
        <v>241</v>
      </c>
      <c r="E172" s="140">
        <v>18</v>
      </c>
    </row>
    <row r="173" spans="1:5" x14ac:dyDescent="0.25">
      <c r="A173" s="140"/>
      <c r="B173" s="140" t="s">
        <v>377</v>
      </c>
      <c r="C173" s="140" t="s">
        <v>378</v>
      </c>
      <c r="D173" s="140" t="s">
        <v>241</v>
      </c>
      <c r="E173" s="140">
        <v>19</v>
      </c>
    </row>
    <row r="174" spans="1:5" x14ac:dyDescent="0.25">
      <c r="A174" s="140"/>
      <c r="B174" s="140" t="s">
        <v>377</v>
      </c>
      <c r="C174" s="140" t="s">
        <v>378</v>
      </c>
      <c r="D174" s="140" t="s">
        <v>241</v>
      </c>
      <c r="E174" s="140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9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2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5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11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7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16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10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12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40"/>
      <c r="B187" s="140" t="s">
        <v>377</v>
      </c>
      <c r="C187" s="140" t="s">
        <v>378</v>
      </c>
      <c r="D187" s="140" t="s">
        <v>243</v>
      </c>
      <c r="E187" s="140">
        <v>19</v>
      </c>
    </row>
    <row r="188" spans="1:5" x14ac:dyDescent="0.25">
      <c r="A188" s="140"/>
      <c r="B188" s="140" t="s">
        <v>377</v>
      </c>
      <c r="C188" s="140" t="s">
        <v>378</v>
      </c>
      <c r="D188" s="140" t="s">
        <v>243</v>
      </c>
      <c r="E188" s="140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14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5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11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16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10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12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40"/>
      <c r="B200" s="140" t="s">
        <v>377</v>
      </c>
      <c r="C200" s="140" t="s">
        <v>378</v>
      </c>
      <c r="D200" s="140" t="s">
        <v>244</v>
      </c>
      <c r="E200" s="140">
        <v>18</v>
      </c>
    </row>
    <row r="201" spans="1:5" x14ac:dyDescent="0.25">
      <c r="A201" s="140"/>
      <c r="B201" s="140" t="s">
        <v>377</v>
      </c>
      <c r="C201" s="140" t="s">
        <v>378</v>
      </c>
      <c r="D201" s="140" t="s">
        <v>244</v>
      </c>
      <c r="E201" s="140">
        <v>19</v>
      </c>
    </row>
    <row r="202" spans="1:5" x14ac:dyDescent="0.25">
      <c r="A202" s="140"/>
      <c r="B202" s="140" t="s">
        <v>377</v>
      </c>
      <c r="C202" s="140" t="s">
        <v>378</v>
      </c>
      <c r="D202" s="140" t="s">
        <v>244</v>
      </c>
      <c r="E202" s="140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9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7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10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40"/>
      <c r="B216" s="140" t="s">
        <v>377</v>
      </c>
      <c r="C216" s="140" t="s">
        <v>378</v>
      </c>
      <c r="D216" s="140" t="s">
        <v>245</v>
      </c>
      <c r="E216" s="140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8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11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7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16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13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12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40"/>
      <c r="B230" s="140" t="s">
        <v>377</v>
      </c>
      <c r="C230" s="140" t="s">
        <v>378</v>
      </c>
      <c r="D230" s="140" t="s">
        <v>246</v>
      </c>
      <c r="E230" s="140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11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7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10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16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13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12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40"/>
      <c r="B244" s="140" t="s">
        <v>377</v>
      </c>
      <c r="C244" s="140" t="s">
        <v>378</v>
      </c>
      <c r="D244" s="140" t="s">
        <v>247</v>
      </c>
      <c r="E244" s="140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8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14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3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11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7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10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17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18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19</v>
      </c>
    </row>
    <row r="256" spans="1:5" x14ac:dyDescent="0.25">
      <c r="A256" s="140"/>
      <c r="B256" s="140" t="s">
        <v>377</v>
      </c>
      <c r="C256" s="140" t="s">
        <v>378</v>
      </c>
      <c r="D256" s="140" t="s">
        <v>248</v>
      </c>
      <c r="E256" s="140">
        <v>20</v>
      </c>
    </row>
    <row r="258" spans="1:5" x14ac:dyDescent="0.25">
      <c r="A258" s="37" t="s">
        <v>376</v>
      </c>
      <c r="D258" s="37" t="s">
        <v>249</v>
      </c>
      <c r="E258" s="37" t="s">
        <v>242</v>
      </c>
    </row>
    <row r="259" spans="1:5" x14ac:dyDescent="0.25">
      <c r="B259" s="37" t="s">
        <v>377</v>
      </c>
      <c r="C259" s="37" t="s">
        <v>378</v>
      </c>
      <c r="D259" s="37" t="s">
        <v>249</v>
      </c>
      <c r="E259" s="37">
        <v>14</v>
      </c>
    </row>
    <row r="260" spans="1:5" x14ac:dyDescent="0.25">
      <c r="B260" s="37" t="s">
        <v>377</v>
      </c>
      <c r="C260" s="37" t="s">
        <v>378</v>
      </c>
      <c r="D260" s="37" t="s">
        <v>249</v>
      </c>
      <c r="E260" s="37">
        <v>3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11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7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10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17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18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19</v>
      </c>
    </row>
    <row r="268" spans="1:5" x14ac:dyDescent="0.25">
      <c r="A268" s="140"/>
      <c r="B268" s="140" t="s">
        <v>377</v>
      </c>
      <c r="C268" s="140" t="s">
        <v>378</v>
      </c>
      <c r="D268" s="140" t="s">
        <v>249</v>
      </c>
      <c r="E268" s="140">
        <v>20</v>
      </c>
    </row>
    <row r="270" spans="1:5" x14ac:dyDescent="0.25">
      <c r="A270" s="37" t="s">
        <v>376</v>
      </c>
      <c r="D270" s="37" t="s">
        <v>250</v>
      </c>
      <c r="E270" s="37" t="s">
        <v>242</v>
      </c>
    </row>
    <row r="271" spans="1:5" x14ac:dyDescent="0.25">
      <c r="B271" s="37" t="s">
        <v>377</v>
      </c>
      <c r="C271" s="37" t="s">
        <v>378</v>
      </c>
      <c r="D271" s="37" t="s">
        <v>250</v>
      </c>
      <c r="E271" s="37">
        <v>8</v>
      </c>
    </row>
    <row r="272" spans="1:5" x14ac:dyDescent="0.25">
      <c r="B272" s="37" t="s">
        <v>377</v>
      </c>
      <c r="C272" s="37" t="s">
        <v>378</v>
      </c>
      <c r="D272" s="37" t="s">
        <v>250</v>
      </c>
      <c r="E272" s="37">
        <v>3</v>
      </c>
    </row>
    <row r="273" spans="1:5" x14ac:dyDescent="0.25">
      <c r="B273" s="37" t="s">
        <v>377</v>
      </c>
      <c r="C273" s="37" t="s">
        <v>378</v>
      </c>
      <c r="D273" s="37" t="s">
        <v>250</v>
      </c>
      <c r="E273" s="37">
        <v>11</v>
      </c>
    </row>
    <row r="274" spans="1:5" x14ac:dyDescent="0.25">
      <c r="B274" s="37" t="s">
        <v>377</v>
      </c>
      <c r="C274" s="37" t="s">
        <v>378</v>
      </c>
      <c r="D274" s="37" t="s">
        <v>250</v>
      </c>
      <c r="E274" s="37">
        <v>7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10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18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19</v>
      </c>
    </row>
    <row r="280" spans="1:5" x14ac:dyDescent="0.25">
      <c r="A280" s="140"/>
      <c r="B280" s="140" t="s">
        <v>377</v>
      </c>
      <c r="C280" s="140" t="s">
        <v>378</v>
      </c>
      <c r="D280" s="140" t="s">
        <v>250</v>
      </c>
      <c r="E280" s="140">
        <v>20</v>
      </c>
    </row>
    <row r="282" spans="1:5" x14ac:dyDescent="0.25">
      <c r="A282" s="37" t="s">
        <v>376</v>
      </c>
      <c r="D282" s="37" t="s">
        <v>251</v>
      </c>
      <c r="E282" s="37" t="s">
        <v>242</v>
      </c>
    </row>
    <row r="283" spans="1:5" x14ac:dyDescent="0.25">
      <c r="B283" s="37" t="s">
        <v>377</v>
      </c>
      <c r="C283" s="37" t="s">
        <v>378</v>
      </c>
      <c r="D283" s="37" t="s">
        <v>251</v>
      </c>
      <c r="E283" s="37">
        <v>1</v>
      </c>
    </row>
    <row r="284" spans="1:5" x14ac:dyDescent="0.25">
      <c r="B284" s="37" t="s">
        <v>377</v>
      </c>
      <c r="C284" s="37" t="s">
        <v>378</v>
      </c>
      <c r="D284" s="37" t="s">
        <v>251</v>
      </c>
      <c r="E284" s="37">
        <v>14</v>
      </c>
    </row>
    <row r="285" spans="1:5" x14ac:dyDescent="0.25">
      <c r="B285" s="37" t="s">
        <v>377</v>
      </c>
      <c r="C285" s="37" t="s">
        <v>378</v>
      </c>
      <c r="D285" s="37" t="s">
        <v>251</v>
      </c>
      <c r="E285" s="37">
        <v>11</v>
      </c>
    </row>
    <row r="286" spans="1:5" x14ac:dyDescent="0.25">
      <c r="B286" s="37" t="s">
        <v>377</v>
      </c>
      <c r="C286" s="37" t="s">
        <v>378</v>
      </c>
      <c r="D286" s="37" t="s">
        <v>251</v>
      </c>
      <c r="E286" s="37">
        <v>7</v>
      </c>
    </row>
    <row r="287" spans="1:5" x14ac:dyDescent="0.25">
      <c r="B287" s="37" t="s">
        <v>377</v>
      </c>
      <c r="C287" s="37" t="s">
        <v>378</v>
      </c>
      <c r="D287" s="37" t="s">
        <v>251</v>
      </c>
      <c r="E287" s="37">
        <v>5</v>
      </c>
    </row>
    <row r="288" spans="1:5" x14ac:dyDescent="0.25">
      <c r="B288" s="37" t="s">
        <v>377</v>
      </c>
      <c r="C288" s="37" t="s">
        <v>378</v>
      </c>
      <c r="D288" s="37" t="s">
        <v>251</v>
      </c>
      <c r="E288" s="37">
        <v>10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16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12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A292" s="112"/>
      <c r="B292" s="112" t="s">
        <v>377</v>
      </c>
      <c r="C292" s="112" t="s">
        <v>378</v>
      </c>
      <c r="D292" s="112" t="s">
        <v>251</v>
      </c>
      <c r="E292" s="112">
        <v>18</v>
      </c>
    </row>
    <row r="293" spans="1:5" x14ac:dyDescent="0.25">
      <c r="A293" s="112"/>
      <c r="B293" s="112" t="s">
        <v>377</v>
      </c>
      <c r="C293" s="112" t="s">
        <v>378</v>
      </c>
      <c r="D293" s="112" t="s">
        <v>251</v>
      </c>
      <c r="E293" s="112">
        <v>19</v>
      </c>
    </row>
    <row r="294" spans="1:5" x14ac:dyDescent="0.25">
      <c r="A294" s="140"/>
      <c r="B294" s="140" t="s">
        <v>377</v>
      </c>
      <c r="C294" s="140" t="s">
        <v>378</v>
      </c>
      <c r="D294" s="140" t="s">
        <v>251</v>
      </c>
      <c r="E294" s="140">
        <v>20</v>
      </c>
    </row>
    <row r="296" spans="1:5" x14ac:dyDescent="0.25">
      <c r="A296" s="37" t="s">
        <v>376</v>
      </c>
      <c r="D296" s="37" t="s">
        <v>252</v>
      </c>
      <c r="E296" s="37" t="s">
        <v>242</v>
      </c>
    </row>
    <row r="297" spans="1:5" x14ac:dyDescent="0.25">
      <c r="B297" s="37" t="s">
        <v>377</v>
      </c>
      <c r="C297" s="37" t="s">
        <v>378</v>
      </c>
      <c r="D297" s="37" t="s">
        <v>252</v>
      </c>
      <c r="E297" s="37">
        <v>1</v>
      </c>
    </row>
    <row r="298" spans="1:5" x14ac:dyDescent="0.25">
      <c r="B298" s="37" t="s">
        <v>377</v>
      </c>
      <c r="C298" s="37" t="s">
        <v>378</v>
      </c>
      <c r="D298" s="37" t="s">
        <v>252</v>
      </c>
      <c r="E298" s="37">
        <v>13</v>
      </c>
    </row>
    <row r="299" spans="1:5" x14ac:dyDescent="0.25">
      <c r="B299" s="37" t="s">
        <v>377</v>
      </c>
      <c r="C299" s="37" t="s">
        <v>378</v>
      </c>
      <c r="D299" s="37" t="s">
        <v>252</v>
      </c>
      <c r="E299" s="37">
        <v>14</v>
      </c>
    </row>
    <row r="300" spans="1:5" x14ac:dyDescent="0.25">
      <c r="B300" s="37" t="s">
        <v>377</v>
      </c>
      <c r="C300" s="37" t="s">
        <v>378</v>
      </c>
      <c r="D300" s="37" t="s">
        <v>252</v>
      </c>
      <c r="E300" s="37">
        <v>8</v>
      </c>
    </row>
    <row r="301" spans="1:5" x14ac:dyDescent="0.25">
      <c r="B301" s="37" t="s">
        <v>377</v>
      </c>
      <c r="C301" s="37" t="s">
        <v>378</v>
      </c>
      <c r="D301" s="37" t="s">
        <v>252</v>
      </c>
      <c r="E301" s="37">
        <v>11</v>
      </c>
    </row>
    <row r="302" spans="1:5" x14ac:dyDescent="0.25">
      <c r="B302" s="37" t="s">
        <v>377</v>
      </c>
      <c r="C302" s="37" t="s">
        <v>378</v>
      </c>
      <c r="D302" s="37" t="s">
        <v>252</v>
      </c>
      <c r="E302" s="37">
        <v>7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16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12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17</v>
      </c>
    </row>
    <row r="306" spans="1:5" x14ac:dyDescent="0.25">
      <c r="A306" s="112"/>
      <c r="B306" s="112" t="s">
        <v>377</v>
      </c>
      <c r="C306" s="112" t="s">
        <v>378</v>
      </c>
      <c r="D306" s="112" t="s">
        <v>252</v>
      </c>
      <c r="E306" s="112">
        <v>18</v>
      </c>
    </row>
    <row r="307" spans="1:5" x14ac:dyDescent="0.25">
      <c r="A307" s="140"/>
      <c r="B307" s="140" t="s">
        <v>377</v>
      </c>
      <c r="C307" s="140" t="s">
        <v>378</v>
      </c>
      <c r="D307" s="140" t="s">
        <v>252</v>
      </c>
      <c r="E307" s="140">
        <v>19</v>
      </c>
    </row>
    <row r="308" spans="1:5" x14ac:dyDescent="0.25">
      <c r="A308" s="140"/>
      <c r="B308" s="140" t="s">
        <v>377</v>
      </c>
      <c r="C308" s="140" t="s">
        <v>378</v>
      </c>
      <c r="D308" s="140" t="s">
        <v>252</v>
      </c>
      <c r="E308" s="140">
        <v>20</v>
      </c>
    </row>
    <row r="310" spans="1:5" x14ac:dyDescent="0.25">
      <c r="A310" s="37" t="s">
        <v>376</v>
      </c>
      <c r="D310" s="37" t="s">
        <v>253</v>
      </c>
      <c r="E310" s="37" t="s">
        <v>242</v>
      </c>
    </row>
    <row r="311" spans="1:5" x14ac:dyDescent="0.25">
      <c r="B311" s="37" t="s">
        <v>377</v>
      </c>
      <c r="C311" s="37" t="s">
        <v>378</v>
      </c>
      <c r="D311" s="37" t="s">
        <v>253</v>
      </c>
      <c r="E311" s="37">
        <v>14</v>
      </c>
    </row>
    <row r="312" spans="1:5" x14ac:dyDescent="0.25">
      <c r="B312" s="37" t="s">
        <v>377</v>
      </c>
      <c r="C312" s="37" t="s">
        <v>378</v>
      </c>
      <c r="D312" s="37" t="s">
        <v>253</v>
      </c>
      <c r="E312" s="37">
        <v>11</v>
      </c>
    </row>
    <row r="313" spans="1:5" x14ac:dyDescent="0.25">
      <c r="B313" s="37" t="s">
        <v>377</v>
      </c>
      <c r="C313" s="37" t="s">
        <v>378</v>
      </c>
      <c r="D313" s="37" t="s">
        <v>253</v>
      </c>
      <c r="E313" s="37">
        <v>7</v>
      </c>
    </row>
    <row r="314" spans="1:5" x14ac:dyDescent="0.25">
      <c r="B314" s="37" t="s">
        <v>377</v>
      </c>
      <c r="C314" s="37" t="s">
        <v>378</v>
      </c>
      <c r="D314" s="37" t="s">
        <v>253</v>
      </c>
      <c r="E314" s="37">
        <v>5</v>
      </c>
    </row>
    <row r="315" spans="1:5" x14ac:dyDescent="0.25">
      <c r="B315" s="37" t="s">
        <v>377</v>
      </c>
      <c r="C315" s="37" t="s">
        <v>378</v>
      </c>
      <c r="D315" s="37" t="s">
        <v>253</v>
      </c>
      <c r="E315" s="37">
        <v>10</v>
      </c>
    </row>
    <row r="316" spans="1:5" x14ac:dyDescent="0.25">
      <c r="B316" s="37" t="s">
        <v>377</v>
      </c>
      <c r="C316" s="37" t="s">
        <v>378</v>
      </c>
      <c r="D316" s="37" t="s">
        <v>253</v>
      </c>
      <c r="E316" s="37">
        <v>16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12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3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17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18</v>
      </c>
    </row>
    <row r="321" spans="1:5" x14ac:dyDescent="0.25">
      <c r="A321" s="140"/>
      <c r="B321" s="140" t="s">
        <v>377</v>
      </c>
      <c r="C321" s="140" t="s">
        <v>378</v>
      </c>
      <c r="D321" s="140" t="s">
        <v>253</v>
      </c>
      <c r="E321" s="140">
        <v>19</v>
      </c>
    </row>
    <row r="322" spans="1:5" x14ac:dyDescent="0.25">
      <c r="A322" s="140"/>
      <c r="B322" s="140" t="s">
        <v>377</v>
      </c>
      <c r="C322" s="140" t="s">
        <v>378</v>
      </c>
      <c r="D322" s="140" t="s">
        <v>253</v>
      </c>
      <c r="E322" s="140">
        <v>20</v>
      </c>
    </row>
    <row r="324" spans="1:5" x14ac:dyDescent="0.25">
      <c r="A324" s="37" t="s">
        <v>376</v>
      </c>
      <c r="D324" s="37" t="s">
        <v>254</v>
      </c>
      <c r="E324" s="37" t="s">
        <v>242</v>
      </c>
    </row>
    <row r="325" spans="1:5" x14ac:dyDescent="0.25">
      <c r="B325" s="37" t="s">
        <v>377</v>
      </c>
      <c r="C325" s="37" t="s">
        <v>378</v>
      </c>
      <c r="D325" s="37" t="s">
        <v>254</v>
      </c>
      <c r="E325" s="37">
        <v>14</v>
      </c>
    </row>
    <row r="326" spans="1:5" x14ac:dyDescent="0.25">
      <c r="B326" s="37" t="s">
        <v>377</v>
      </c>
      <c r="C326" s="37" t="s">
        <v>378</v>
      </c>
      <c r="D326" s="37" t="s">
        <v>254</v>
      </c>
      <c r="E326" s="37">
        <v>5</v>
      </c>
    </row>
    <row r="327" spans="1:5" x14ac:dyDescent="0.25">
      <c r="B327" s="37" t="s">
        <v>377</v>
      </c>
      <c r="C327" s="37" t="s">
        <v>378</v>
      </c>
      <c r="D327" s="37" t="s">
        <v>254</v>
      </c>
      <c r="E327" s="37">
        <v>11</v>
      </c>
    </row>
    <row r="328" spans="1:5" x14ac:dyDescent="0.25">
      <c r="B328" s="37" t="s">
        <v>377</v>
      </c>
      <c r="C328" s="37" t="s">
        <v>378</v>
      </c>
      <c r="D328" s="37" t="s">
        <v>254</v>
      </c>
      <c r="E328" s="37">
        <v>7</v>
      </c>
    </row>
    <row r="329" spans="1:5" x14ac:dyDescent="0.25">
      <c r="B329" s="37" t="s">
        <v>377</v>
      </c>
      <c r="C329" s="37" t="s">
        <v>378</v>
      </c>
      <c r="D329" s="37" t="s">
        <v>254</v>
      </c>
      <c r="E329" s="37">
        <v>1</v>
      </c>
    </row>
    <row r="330" spans="1:5" x14ac:dyDescent="0.25">
      <c r="B330" s="37" t="s">
        <v>377</v>
      </c>
      <c r="C330" s="37" t="s">
        <v>378</v>
      </c>
      <c r="D330" s="37" t="s">
        <v>254</v>
      </c>
      <c r="E330" s="37">
        <v>16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10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12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17</v>
      </c>
    </row>
    <row r="334" spans="1:5" x14ac:dyDescent="0.25">
      <c r="A334" s="140"/>
      <c r="B334" s="140" t="s">
        <v>377</v>
      </c>
      <c r="C334" s="140" t="s">
        <v>378</v>
      </c>
      <c r="D334" s="140" t="s">
        <v>254</v>
      </c>
      <c r="E334" s="140">
        <v>18</v>
      </c>
    </row>
    <row r="335" spans="1:5" x14ac:dyDescent="0.25">
      <c r="A335" s="140"/>
      <c r="B335" s="140" t="s">
        <v>377</v>
      </c>
      <c r="C335" s="140" t="s">
        <v>378</v>
      </c>
      <c r="D335" s="140" t="s">
        <v>254</v>
      </c>
      <c r="E335" s="140">
        <v>19</v>
      </c>
    </row>
    <row r="336" spans="1:5" x14ac:dyDescent="0.25">
      <c r="A336" s="140"/>
      <c r="B336" s="140" t="s">
        <v>377</v>
      </c>
      <c r="C336" s="140" t="s">
        <v>378</v>
      </c>
      <c r="D336" s="140" t="s">
        <v>254</v>
      </c>
      <c r="E336" s="140">
        <v>20</v>
      </c>
    </row>
    <row r="338" spans="1:5" x14ac:dyDescent="0.25">
      <c r="A338" s="37" t="s">
        <v>376</v>
      </c>
      <c r="D338" s="37" t="s">
        <v>254</v>
      </c>
      <c r="E338" s="37" t="s">
        <v>242</v>
      </c>
    </row>
    <row r="339" spans="1:5" x14ac:dyDescent="0.25">
      <c r="B339" s="37" t="s">
        <v>377</v>
      </c>
      <c r="C339" s="37" t="s">
        <v>378</v>
      </c>
      <c r="D339" s="37" t="s">
        <v>255</v>
      </c>
      <c r="E339" s="37">
        <v>8</v>
      </c>
    </row>
    <row r="340" spans="1:5" x14ac:dyDescent="0.25">
      <c r="B340" s="37" t="s">
        <v>377</v>
      </c>
      <c r="C340" s="37" t="s">
        <v>378</v>
      </c>
      <c r="D340" s="37" t="s">
        <v>255</v>
      </c>
      <c r="E340" s="37">
        <v>14</v>
      </c>
    </row>
    <row r="341" spans="1:5" x14ac:dyDescent="0.25">
      <c r="B341" s="37" t="s">
        <v>377</v>
      </c>
      <c r="C341" s="37" t="s">
        <v>378</v>
      </c>
      <c r="D341" s="37" t="s">
        <v>255</v>
      </c>
      <c r="E341" s="37">
        <v>11</v>
      </c>
    </row>
    <row r="342" spans="1:5" x14ac:dyDescent="0.25">
      <c r="B342" s="37" t="s">
        <v>377</v>
      </c>
      <c r="C342" s="37" t="s">
        <v>378</v>
      </c>
      <c r="D342" s="37" t="s">
        <v>255</v>
      </c>
      <c r="E342" s="37">
        <v>3</v>
      </c>
    </row>
    <row r="343" spans="1:5" x14ac:dyDescent="0.25">
      <c r="B343" s="37" t="s">
        <v>377</v>
      </c>
      <c r="C343" s="37" t="s">
        <v>378</v>
      </c>
      <c r="D343" s="37" t="s">
        <v>255</v>
      </c>
      <c r="E343" s="37">
        <v>7</v>
      </c>
    </row>
    <row r="344" spans="1:5" x14ac:dyDescent="0.25">
      <c r="B344" s="37" t="s">
        <v>377</v>
      </c>
      <c r="C344" s="37" t="s">
        <v>378</v>
      </c>
      <c r="D344" s="37" t="s">
        <v>255</v>
      </c>
      <c r="E344" s="37">
        <v>16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10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12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17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18</v>
      </c>
    </row>
    <row r="349" spans="1:5" x14ac:dyDescent="0.25">
      <c r="A349" s="140"/>
      <c r="B349" s="140" t="s">
        <v>377</v>
      </c>
      <c r="C349" s="140" t="s">
        <v>378</v>
      </c>
      <c r="D349" s="140" t="s">
        <v>255</v>
      </c>
      <c r="E349" s="140">
        <v>19</v>
      </c>
    </row>
    <row r="350" spans="1:5" x14ac:dyDescent="0.25">
      <c r="A350" s="140"/>
      <c r="B350" s="140" t="s">
        <v>377</v>
      </c>
      <c r="C350" s="140" t="s">
        <v>378</v>
      </c>
      <c r="D350" s="140" t="s">
        <v>255</v>
      </c>
      <c r="E350" s="140">
        <v>20</v>
      </c>
    </row>
    <row r="352" spans="1:5" x14ac:dyDescent="0.25">
      <c r="A352" s="37" t="s">
        <v>376</v>
      </c>
      <c r="D352" s="37" t="s">
        <v>256</v>
      </c>
      <c r="E352" s="37" t="s">
        <v>242</v>
      </c>
    </row>
    <row r="353" spans="1:5" x14ac:dyDescent="0.25">
      <c r="B353" s="37" t="s">
        <v>377</v>
      </c>
      <c r="C353" s="37" t="s">
        <v>378</v>
      </c>
      <c r="D353" s="37" t="s">
        <v>256</v>
      </c>
      <c r="E353" s="37">
        <v>8</v>
      </c>
    </row>
    <row r="354" spans="1:5" x14ac:dyDescent="0.25">
      <c r="B354" s="37" t="s">
        <v>377</v>
      </c>
      <c r="C354" s="37" t="s">
        <v>378</v>
      </c>
      <c r="D354" s="37" t="s">
        <v>256</v>
      </c>
      <c r="E354" s="37">
        <v>14</v>
      </c>
    </row>
    <row r="355" spans="1:5" x14ac:dyDescent="0.25">
      <c r="B355" s="37" t="s">
        <v>377</v>
      </c>
      <c r="C355" s="37" t="s">
        <v>378</v>
      </c>
      <c r="D355" s="37" t="s">
        <v>256</v>
      </c>
      <c r="E355" s="37">
        <v>11</v>
      </c>
    </row>
    <row r="356" spans="1:5" x14ac:dyDescent="0.25">
      <c r="B356" s="37" t="s">
        <v>377</v>
      </c>
      <c r="C356" s="37" t="s">
        <v>378</v>
      </c>
      <c r="D356" s="37" t="s">
        <v>256</v>
      </c>
      <c r="E356" s="37">
        <v>3</v>
      </c>
    </row>
    <row r="357" spans="1:5" x14ac:dyDescent="0.25">
      <c r="B357" s="37" t="s">
        <v>377</v>
      </c>
      <c r="C357" s="37" t="s">
        <v>378</v>
      </c>
      <c r="D357" s="37" t="s">
        <v>256</v>
      </c>
      <c r="E357" s="37">
        <v>7</v>
      </c>
    </row>
    <row r="358" spans="1:5" x14ac:dyDescent="0.25">
      <c r="B358" s="37" t="s">
        <v>377</v>
      </c>
      <c r="C358" s="37" t="s">
        <v>378</v>
      </c>
      <c r="D358" s="37" t="s">
        <v>256</v>
      </c>
      <c r="E358" s="37">
        <v>16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10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17</v>
      </c>
    </row>
    <row r="362" spans="1:5" x14ac:dyDescent="0.25">
      <c r="A362" s="112"/>
      <c r="B362" s="112" t="s">
        <v>377</v>
      </c>
      <c r="C362" s="112" t="s">
        <v>378</v>
      </c>
      <c r="D362" s="112" t="s">
        <v>256</v>
      </c>
      <c r="E362" s="112">
        <v>18</v>
      </c>
    </row>
    <row r="363" spans="1:5" x14ac:dyDescent="0.25">
      <c r="A363" s="140"/>
      <c r="B363" s="140" t="s">
        <v>377</v>
      </c>
      <c r="C363" s="140" t="s">
        <v>378</v>
      </c>
      <c r="D363" s="140" t="s">
        <v>256</v>
      </c>
      <c r="E363" s="140">
        <v>19</v>
      </c>
    </row>
    <row r="364" spans="1:5" x14ac:dyDescent="0.25">
      <c r="A364" s="140"/>
      <c r="B364" s="140" t="s">
        <v>377</v>
      </c>
      <c r="C364" s="140" t="s">
        <v>378</v>
      </c>
      <c r="D364" s="140" t="s">
        <v>256</v>
      </c>
      <c r="E364" s="140">
        <v>20</v>
      </c>
    </row>
    <row r="366" spans="1:5" x14ac:dyDescent="0.25">
      <c r="A366" s="37" t="s">
        <v>376</v>
      </c>
      <c r="D366" s="37" t="s">
        <v>257</v>
      </c>
      <c r="E366" s="37" t="s">
        <v>242</v>
      </c>
    </row>
    <row r="367" spans="1:5" x14ac:dyDescent="0.25">
      <c r="B367" s="37" t="s">
        <v>377</v>
      </c>
      <c r="C367" s="37" t="s">
        <v>378</v>
      </c>
      <c r="D367" s="37" t="s">
        <v>257</v>
      </c>
      <c r="E367" s="37">
        <v>14</v>
      </c>
    </row>
    <row r="368" spans="1:5" x14ac:dyDescent="0.25">
      <c r="B368" s="37" t="s">
        <v>377</v>
      </c>
      <c r="C368" s="37" t="s">
        <v>378</v>
      </c>
      <c r="D368" s="37" t="s">
        <v>257</v>
      </c>
      <c r="E368" s="37">
        <v>9</v>
      </c>
    </row>
    <row r="369" spans="1:5" x14ac:dyDescent="0.25">
      <c r="B369" s="37" t="s">
        <v>377</v>
      </c>
      <c r="C369" s="37" t="s">
        <v>378</v>
      </c>
      <c r="D369" s="37" t="s">
        <v>257</v>
      </c>
      <c r="E369" s="37">
        <v>7</v>
      </c>
    </row>
    <row r="370" spans="1:5" x14ac:dyDescent="0.25">
      <c r="B370" s="37" t="s">
        <v>377</v>
      </c>
      <c r="C370" s="37" t="s">
        <v>378</v>
      </c>
      <c r="D370" s="37" t="s">
        <v>257</v>
      </c>
      <c r="E370" s="37">
        <v>11</v>
      </c>
    </row>
    <row r="371" spans="1:5" x14ac:dyDescent="0.25">
      <c r="B371" s="37" t="s">
        <v>377</v>
      </c>
      <c r="C371" s="37" t="s">
        <v>378</v>
      </c>
      <c r="D371" s="37" t="s">
        <v>257</v>
      </c>
      <c r="E371" s="37">
        <v>1</v>
      </c>
    </row>
    <row r="372" spans="1:5" x14ac:dyDescent="0.25">
      <c r="B372" s="37" t="s">
        <v>377</v>
      </c>
      <c r="C372" s="37" t="s">
        <v>378</v>
      </c>
      <c r="D372" s="37" t="s">
        <v>257</v>
      </c>
      <c r="E372" s="37">
        <v>16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12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17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18</v>
      </c>
    </row>
    <row r="377" spans="1:5" x14ac:dyDescent="0.25">
      <c r="A377" s="140"/>
      <c r="B377" s="140" t="s">
        <v>377</v>
      </c>
      <c r="C377" s="140" t="s">
        <v>378</v>
      </c>
      <c r="D377" s="140" t="s">
        <v>257</v>
      </c>
      <c r="E377" s="140">
        <v>19</v>
      </c>
    </row>
    <row r="378" spans="1:5" x14ac:dyDescent="0.25">
      <c r="A378" s="140"/>
      <c r="B378" s="140" t="s">
        <v>377</v>
      </c>
      <c r="C378" s="140" t="s">
        <v>378</v>
      </c>
      <c r="D378" s="140" t="s">
        <v>257</v>
      </c>
      <c r="E378" s="140">
        <v>20</v>
      </c>
    </row>
    <row r="380" spans="1:5" x14ac:dyDescent="0.25">
      <c r="A380" s="37" t="s">
        <v>376</v>
      </c>
      <c r="D380" s="37" t="s">
        <v>258</v>
      </c>
      <c r="E380" s="37" t="s">
        <v>242</v>
      </c>
    </row>
    <row r="381" spans="1:5" x14ac:dyDescent="0.25">
      <c r="B381" s="37" t="s">
        <v>377</v>
      </c>
      <c r="C381" s="37" t="s">
        <v>378</v>
      </c>
      <c r="D381" s="37" t="s">
        <v>258</v>
      </c>
      <c r="E381" s="37">
        <v>14</v>
      </c>
    </row>
    <row r="382" spans="1:5" x14ac:dyDescent="0.25">
      <c r="B382" s="37" t="s">
        <v>377</v>
      </c>
      <c r="C382" s="37" t="s">
        <v>378</v>
      </c>
      <c r="D382" s="37" t="s">
        <v>258</v>
      </c>
      <c r="E382" s="37">
        <v>7</v>
      </c>
    </row>
    <row r="383" spans="1:5" x14ac:dyDescent="0.25">
      <c r="B383" s="37" t="s">
        <v>377</v>
      </c>
      <c r="C383" s="37" t="s">
        <v>378</v>
      </c>
      <c r="D383" s="37" t="s">
        <v>258</v>
      </c>
      <c r="E383" s="37">
        <v>11</v>
      </c>
    </row>
    <row r="384" spans="1:5" x14ac:dyDescent="0.25">
      <c r="B384" s="37" t="s">
        <v>377</v>
      </c>
      <c r="C384" s="37" t="s">
        <v>378</v>
      </c>
      <c r="D384" s="37" t="s">
        <v>258</v>
      </c>
      <c r="E384" s="37">
        <v>13</v>
      </c>
    </row>
    <row r="385" spans="1:5" x14ac:dyDescent="0.25">
      <c r="B385" s="37" t="s">
        <v>377</v>
      </c>
      <c r="C385" s="37" t="s">
        <v>378</v>
      </c>
      <c r="D385" s="37" t="s">
        <v>258</v>
      </c>
      <c r="E385" s="37">
        <v>1</v>
      </c>
    </row>
    <row r="386" spans="1:5" x14ac:dyDescent="0.25">
      <c r="B386" s="37" t="s">
        <v>377</v>
      </c>
      <c r="C386" s="37" t="s">
        <v>378</v>
      </c>
      <c r="D386" s="37" t="s">
        <v>258</v>
      </c>
      <c r="E386" s="37">
        <v>16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10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12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17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18</v>
      </c>
    </row>
    <row r="391" spans="1:5" x14ac:dyDescent="0.25">
      <c r="A391" s="140"/>
      <c r="B391" s="140" t="s">
        <v>377</v>
      </c>
      <c r="C391" s="140" t="s">
        <v>378</v>
      </c>
      <c r="D391" s="140" t="s">
        <v>258</v>
      </c>
      <c r="E391" s="140">
        <v>19</v>
      </c>
    </row>
    <row r="392" spans="1:5" x14ac:dyDescent="0.25">
      <c r="A392" s="140"/>
      <c r="B392" s="140" t="s">
        <v>377</v>
      </c>
      <c r="C392" s="140" t="s">
        <v>378</v>
      </c>
      <c r="D392" s="140" t="s">
        <v>258</v>
      </c>
      <c r="E392" s="140">
        <v>20</v>
      </c>
    </row>
    <row r="394" spans="1:5" x14ac:dyDescent="0.25">
      <c r="A394" s="37" t="s">
        <v>376</v>
      </c>
      <c r="D394" s="37" t="s">
        <v>259</v>
      </c>
      <c r="E394" s="37" t="s">
        <v>242</v>
      </c>
    </row>
    <row r="395" spans="1:5" x14ac:dyDescent="0.25">
      <c r="B395" s="37" t="s">
        <v>377</v>
      </c>
      <c r="C395" s="37" t="s">
        <v>378</v>
      </c>
      <c r="D395" s="37" t="s">
        <v>259</v>
      </c>
      <c r="E395" s="37">
        <v>14</v>
      </c>
    </row>
    <row r="396" spans="1:5" x14ac:dyDescent="0.25">
      <c r="B396" s="37" t="s">
        <v>377</v>
      </c>
      <c r="C396" s="37" t="s">
        <v>378</v>
      </c>
      <c r="D396" s="37" t="s">
        <v>259</v>
      </c>
      <c r="E396" s="37">
        <v>9</v>
      </c>
    </row>
    <row r="397" spans="1:5" x14ac:dyDescent="0.25">
      <c r="B397" s="37" t="s">
        <v>377</v>
      </c>
      <c r="C397" s="37" t="s">
        <v>378</v>
      </c>
      <c r="D397" s="37" t="s">
        <v>259</v>
      </c>
      <c r="E397" s="37">
        <v>5</v>
      </c>
    </row>
    <row r="398" spans="1:5" x14ac:dyDescent="0.25">
      <c r="B398" s="37" t="s">
        <v>377</v>
      </c>
      <c r="C398" s="37" t="s">
        <v>378</v>
      </c>
      <c r="D398" s="37" t="s">
        <v>259</v>
      </c>
      <c r="E398" s="37">
        <v>7</v>
      </c>
    </row>
    <row r="399" spans="1:5" x14ac:dyDescent="0.25">
      <c r="B399" s="37" t="s">
        <v>377</v>
      </c>
      <c r="C399" s="37" t="s">
        <v>378</v>
      </c>
      <c r="D399" s="37" t="s">
        <v>259</v>
      </c>
      <c r="E399" s="37">
        <v>11</v>
      </c>
    </row>
    <row r="400" spans="1:5" x14ac:dyDescent="0.25">
      <c r="B400" s="37" t="s">
        <v>377</v>
      </c>
      <c r="C400" s="37" t="s">
        <v>378</v>
      </c>
      <c r="D400" s="37" t="s">
        <v>259</v>
      </c>
      <c r="E400" s="37">
        <v>13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16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12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17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A405" s="140"/>
      <c r="B405" s="140" t="s">
        <v>377</v>
      </c>
      <c r="C405" s="140" t="s">
        <v>378</v>
      </c>
      <c r="D405" s="140" t="s">
        <v>259</v>
      </c>
      <c r="E405" s="140">
        <v>19</v>
      </c>
    </row>
    <row r="406" spans="1:5" x14ac:dyDescent="0.25">
      <c r="A406" s="140"/>
      <c r="B406" s="140" t="s">
        <v>377</v>
      </c>
      <c r="C406" s="140" t="s">
        <v>378</v>
      </c>
      <c r="D406" s="140" t="s">
        <v>259</v>
      </c>
      <c r="E406" s="140">
        <v>20</v>
      </c>
    </row>
    <row r="408" spans="1:5" x14ac:dyDescent="0.25">
      <c r="A408" s="37" t="s">
        <v>376</v>
      </c>
      <c r="D408" s="37" t="s">
        <v>260</v>
      </c>
      <c r="E408" s="37" t="s">
        <v>242</v>
      </c>
    </row>
    <row r="409" spans="1:5" x14ac:dyDescent="0.25">
      <c r="B409" s="37" t="s">
        <v>377</v>
      </c>
      <c r="C409" s="37" t="s">
        <v>378</v>
      </c>
      <c r="D409" s="37" t="s">
        <v>260</v>
      </c>
      <c r="E409" s="37">
        <v>3</v>
      </c>
    </row>
    <row r="410" spans="1:5" x14ac:dyDescent="0.25">
      <c r="B410" s="37" t="s">
        <v>377</v>
      </c>
      <c r="C410" s="37" t="s">
        <v>378</v>
      </c>
      <c r="D410" s="37" t="s">
        <v>260</v>
      </c>
      <c r="E410" s="37">
        <v>10</v>
      </c>
    </row>
    <row r="411" spans="1:5" x14ac:dyDescent="0.25">
      <c r="B411" s="37" t="s">
        <v>377</v>
      </c>
      <c r="C411" s="37" t="s">
        <v>378</v>
      </c>
      <c r="D411" s="37" t="s">
        <v>260</v>
      </c>
      <c r="E411" s="37">
        <v>11</v>
      </c>
    </row>
    <row r="412" spans="1:5" x14ac:dyDescent="0.25">
      <c r="B412" s="37" t="s">
        <v>377</v>
      </c>
      <c r="C412" s="37" t="s">
        <v>378</v>
      </c>
      <c r="D412" s="37" t="s">
        <v>260</v>
      </c>
      <c r="E412" s="37">
        <v>7</v>
      </c>
    </row>
    <row r="413" spans="1:5" x14ac:dyDescent="0.25">
      <c r="B413" s="37" t="s">
        <v>377</v>
      </c>
      <c r="C413" s="37" t="s">
        <v>378</v>
      </c>
      <c r="D413" s="37" t="s">
        <v>260</v>
      </c>
      <c r="E413" s="37">
        <v>12</v>
      </c>
    </row>
    <row r="414" spans="1:5" x14ac:dyDescent="0.25">
      <c r="B414" s="37" t="s">
        <v>377</v>
      </c>
      <c r="C414" s="37" t="s">
        <v>378</v>
      </c>
      <c r="D414" s="37" t="s">
        <v>260</v>
      </c>
      <c r="E414" s="37">
        <v>14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1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16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17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18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19</v>
      </c>
    </row>
    <row r="420" spans="1:5" x14ac:dyDescent="0.25">
      <c r="A420" s="140"/>
      <c r="B420" s="140" t="s">
        <v>377</v>
      </c>
      <c r="C420" s="140" t="s">
        <v>378</v>
      </c>
      <c r="D420" s="140" t="s">
        <v>260</v>
      </c>
      <c r="E420" s="140">
        <v>20</v>
      </c>
    </row>
    <row r="422" spans="1:5" x14ac:dyDescent="0.25">
      <c r="A422" s="37" t="s">
        <v>376</v>
      </c>
      <c r="D422" s="37" t="s">
        <v>261</v>
      </c>
      <c r="E422" s="37" t="s">
        <v>242</v>
      </c>
    </row>
    <row r="423" spans="1:5" x14ac:dyDescent="0.25">
      <c r="B423" s="37" t="s">
        <v>377</v>
      </c>
      <c r="C423" s="37" t="s">
        <v>378</v>
      </c>
      <c r="D423" s="37" t="s">
        <v>261</v>
      </c>
      <c r="E423" s="37">
        <v>3</v>
      </c>
    </row>
    <row r="424" spans="1:5" x14ac:dyDescent="0.25">
      <c r="B424" s="37" t="s">
        <v>377</v>
      </c>
      <c r="C424" s="37" t="s">
        <v>378</v>
      </c>
      <c r="D424" s="37" t="s">
        <v>261</v>
      </c>
      <c r="E424" s="37">
        <v>10</v>
      </c>
    </row>
    <row r="425" spans="1:5" x14ac:dyDescent="0.25">
      <c r="B425" s="37" t="s">
        <v>377</v>
      </c>
      <c r="C425" s="37" t="s">
        <v>378</v>
      </c>
      <c r="D425" s="37" t="s">
        <v>261</v>
      </c>
      <c r="E425" s="37">
        <v>11</v>
      </c>
    </row>
    <row r="426" spans="1:5" x14ac:dyDescent="0.25">
      <c r="B426" s="37" t="s">
        <v>377</v>
      </c>
      <c r="C426" s="37" t="s">
        <v>378</v>
      </c>
      <c r="D426" s="37" t="s">
        <v>261</v>
      </c>
      <c r="E426" s="37">
        <v>7</v>
      </c>
    </row>
    <row r="427" spans="1:5" x14ac:dyDescent="0.25">
      <c r="B427" s="37" t="s">
        <v>377</v>
      </c>
      <c r="C427" s="37" t="s">
        <v>378</v>
      </c>
      <c r="D427" s="37" t="s">
        <v>261</v>
      </c>
      <c r="E427" s="37">
        <v>12</v>
      </c>
    </row>
    <row r="428" spans="1:5" x14ac:dyDescent="0.25">
      <c r="B428" s="37" t="s">
        <v>377</v>
      </c>
      <c r="C428" s="37" t="s">
        <v>378</v>
      </c>
      <c r="D428" s="37" t="s">
        <v>261</v>
      </c>
      <c r="E428" s="37">
        <v>13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14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16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17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18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19</v>
      </c>
    </row>
    <row r="434" spans="1:5" x14ac:dyDescent="0.25">
      <c r="A434" s="140"/>
      <c r="B434" s="140" t="s">
        <v>377</v>
      </c>
      <c r="C434" s="140" t="s">
        <v>378</v>
      </c>
      <c r="D434" s="140" t="s">
        <v>261</v>
      </c>
      <c r="E434" s="140">
        <v>20</v>
      </c>
    </row>
    <row r="436" spans="1:5" x14ac:dyDescent="0.25">
      <c r="A436" s="37" t="s">
        <v>376</v>
      </c>
      <c r="D436" s="37" t="s">
        <v>262</v>
      </c>
      <c r="E436" s="37" t="s">
        <v>242</v>
      </c>
    </row>
    <row r="437" spans="1:5" x14ac:dyDescent="0.25">
      <c r="B437" s="37" t="s">
        <v>377</v>
      </c>
      <c r="C437" s="37" t="s">
        <v>378</v>
      </c>
      <c r="D437" s="37" t="s">
        <v>262</v>
      </c>
      <c r="E437" s="37">
        <v>5</v>
      </c>
    </row>
    <row r="438" spans="1:5" x14ac:dyDescent="0.25">
      <c r="B438" s="37" t="s">
        <v>377</v>
      </c>
      <c r="C438" s="37" t="s">
        <v>378</v>
      </c>
      <c r="D438" s="37" t="s">
        <v>262</v>
      </c>
      <c r="E438" s="37">
        <v>10</v>
      </c>
    </row>
    <row r="439" spans="1:5" x14ac:dyDescent="0.25">
      <c r="B439" s="37" t="s">
        <v>377</v>
      </c>
      <c r="C439" s="37" t="s">
        <v>378</v>
      </c>
      <c r="D439" s="37" t="s">
        <v>262</v>
      </c>
      <c r="E439" s="37">
        <v>11</v>
      </c>
    </row>
    <row r="440" spans="1:5" x14ac:dyDescent="0.25">
      <c r="B440" s="37" t="s">
        <v>377</v>
      </c>
      <c r="C440" s="37" t="s">
        <v>378</v>
      </c>
      <c r="D440" s="37" t="s">
        <v>262</v>
      </c>
      <c r="E440" s="37">
        <v>7</v>
      </c>
    </row>
    <row r="441" spans="1:5" x14ac:dyDescent="0.25">
      <c r="B441" s="37" t="s">
        <v>377</v>
      </c>
      <c r="C441" s="37" t="s">
        <v>378</v>
      </c>
      <c r="D441" s="37" t="s">
        <v>262</v>
      </c>
      <c r="E441" s="37">
        <v>12</v>
      </c>
    </row>
    <row r="442" spans="1:5" x14ac:dyDescent="0.25">
      <c r="B442" s="37" t="s">
        <v>377</v>
      </c>
      <c r="C442" s="37" t="s">
        <v>378</v>
      </c>
      <c r="D442" s="37" t="s">
        <v>262</v>
      </c>
      <c r="E442" s="37">
        <v>13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14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16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17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18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19</v>
      </c>
    </row>
    <row r="448" spans="1:5" x14ac:dyDescent="0.25">
      <c r="A448" s="140"/>
      <c r="B448" s="140" t="s">
        <v>377</v>
      </c>
      <c r="C448" s="140" t="s">
        <v>378</v>
      </c>
      <c r="D448" s="140" t="s">
        <v>262</v>
      </c>
      <c r="E448" s="140">
        <v>20</v>
      </c>
    </row>
    <row r="450" spans="1:5" x14ac:dyDescent="0.25">
      <c r="A450" s="37" t="s">
        <v>376</v>
      </c>
      <c r="D450" s="37" t="s">
        <v>263</v>
      </c>
      <c r="E450" s="37" t="s">
        <v>242</v>
      </c>
    </row>
    <row r="451" spans="1:5" x14ac:dyDescent="0.25">
      <c r="B451" s="37" t="s">
        <v>377</v>
      </c>
      <c r="C451" s="37" t="s">
        <v>378</v>
      </c>
      <c r="D451" s="37" t="s">
        <v>263</v>
      </c>
      <c r="E451" s="37">
        <v>13</v>
      </c>
    </row>
    <row r="452" spans="1:5" x14ac:dyDescent="0.25">
      <c r="B452" s="37" t="s">
        <v>377</v>
      </c>
      <c r="C452" s="37" t="s">
        <v>378</v>
      </c>
      <c r="D452" s="37" t="s">
        <v>263</v>
      </c>
      <c r="E452" s="37">
        <v>3</v>
      </c>
    </row>
    <row r="453" spans="1:5" x14ac:dyDescent="0.25">
      <c r="B453" s="37" t="s">
        <v>377</v>
      </c>
      <c r="C453" s="37" t="s">
        <v>378</v>
      </c>
      <c r="D453" s="37" t="s">
        <v>263</v>
      </c>
      <c r="E453" s="37">
        <v>10</v>
      </c>
    </row>
    <row r="454" spans="1:5" x14ac:dyDescent="0.25">
      <c r="B454" s="37" t="s">
        <v>377</v>
      </c>
      <c r="C454" s="37" t="s">
        <v>378</v>
      </c>
      <c r="D454" s="37" t="s">
        <v>263</v>
      </c>
      <c r="E454" s="37">
        <v>7</v>
      </c>
    </row>
    <row r="455" spans="1:5" x14ac:dyDescent="0.25">
      <c r="B455" s="37" t="s">
        <v>377</v>
      </c>
      <c r="C455" s="37" t="s">
        <v>378</v>
      </c>
      <c r="D455" s="37" t="s">
        <v>263</v>
      </c>
      <c r="E455" s="37">
        <v>12</v>
      </c>
    </row>
    <row r="456" spans="1:5" x14ac:dyDescent="0.25">
      <c r="B456" s="37" t="s">
        <v>377</v>
      </c>
      <c r="C456" s="37" t="s">
        <v>378</v>
      </c>
      <c r="D456" s="37" t="s">
        <v>263</v>
      </c>
      <c r="E456" s="37">
        <v>14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11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16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18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19</v>
      </c>
    </row>
    <row r="462" spans="1:5" x14ac:dyDescent="0.25">
      <c r="A462" s="140"/>
      <c r="B462" s="140" t="s">
        <v>377</v>
      </c>
      <c r="C462" s="140" t="s">
        <v>378</v>
      </c>
      <c r="D462" s="140" t="s">
        <v>263</v>
      </c>
      <c r="E462" s="140">
        <v>20</v>
      </c>
    </row>
    <row r="464" spans="1:5" x14ac:dyDescent="0.25">
      <c r="A464" s="37" t="s">
        <v>376</v>
      </c>
      <c r="D464" s="37" t="s">
        <v>264</v>
      </c>
      <c r="E464" s="37" t="s">
        <v>242</v>
      </c>
    </row>
    <row r="465" spans="1:5" x14ac:dyDescent="0.25">
      <c r="B465" s="37" t="s">
        <v>377</v>
      </c>
      <c r="C465" s="37" t="s">
        <v>378</v>
      </c>
      <c r="D465" s="37" t="s">
        <v>264</v>
      </c>
      <c r="E465" s="37">
        <v>5</v>
      </c>
    </row>
    <row r="466" spans="1:5" x14ac:dyDescent="0.25">
      <c r="B466" s="37" t="s">
        <v>377</v>
      </c>
      <c r="C466" s="37" t="s">
        <v>378</v>
      </c>
      <c r="D466" s="37" t="s">
        <v>264</v>
      </c>
      <c r="E466" s="37">
        <v>13</v>
      </c>
    </row>
    <row r="467" spans="1:5" x14ac:dyDescent="0.25">
      <c r="B467" s="37" t="s">
        <v>377</v>
      </c>
      <c r="C467" s="37" t="s">
        <v>378</v>
      </c>
      <c r="D467" s="37" t="s">
        <v>264</v>
      </c>
      <c r="E467" s="37">
        <v>1</v>
      </c>
    </row>
    <row r="468" spans="1:5" x14ac:dyDescent="0.25">
      <c r="B468" s="37" t="s">
        <v>377</v>
      </c>
      <c r="C468" s="37" t="s">
        <v>378</v>
      </c>
      <c r="D468" s="37" t="s">
        <v>264</v>
      </c>
      <c r="E468" s="37">
        <v>7</v>
      </c>
    </row>
    <row r="469" spans="1:5" x14ac:dyDescent="0.25">
      <c r="B469" s="37" t="s">
        <v>377</v>
      </c>
      <c r="C469" s="37" t="s">
        <v>378</v>
      </c>
      <c r="D469" s="37" t="s">
        <v>264</v>
      </c>
      <c r="E469" s="37">
        <v>12</v>
      </c>
    </row>
    <row r="470" spans="1:5" x14ac:dyDescent="0.25">
      <c r="B470" s="37" t="s">
        <v>377</v>
      </c>
      <c r="C470" s="37" t="s">
        <v>378</v>
      </c>
      <c r="D470" s="37" t="s">
        <v>264</v>
      </c>
      <c r="E470" s="37">
        <v>14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11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16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17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18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19</v>
      </c>
    </row>
    <row r="476" spans="1:5" x14ac:dyDescent="0.25">
      <c r="A476" s="140"/>
      <c r="B476" s="140" t="s">
        <v>377</v>
      </c>
      <c r="C476" s="140" t="s">
        <v>378</v>
      </c>
      <c r="D476" s="140" t="s">
        <v>264</v>
      </c>
      <c r="E476" s="140">
        <v>20</v>
      </c>
    </row>
    <row r="478" spans="1:5" x14ac:dyDescent="0.25">
      <c r="A478" s="37" t="s">
        <v>376</v>
      </c>
      <c r="D478" s="37" t="s">
        <v>265</v>
      </c>
      <c r="E478" s="37" t="s">
        <v>242</v>
      </c>
    </row>
    <row r="479" spans="1:5" x14ac:dyDescent="0.25">
      <c r="B479" s="37" t="s">
        <v>377</v>
      </c>
      <c r="C479" s="37" t="s">
        <v>378</v>
      </c>
      <c r="D479" s="37" t="s">
        <v>265</v>
      </c>
      <c r="E479" s="37">
        <v>13</v>
      </c>
    </row>
    <row r="480" spans="1:5" x14ac:dyDescent="0.25">
      <c r="B480" s="37" t="s">
        <v>377</v>
      </c>
      <c r="C480" s="37" t="s">
        <v>378</v>
      </c>
      <c r="D480" s="37" t="s">
        <v>265</v>
      </c>
      <c r="E480" s="37">
        <v>3</v>
      </c>
    </row>
    <row r="481" spans="1:5" x14ac:dyDescent="0.25">
      <c r="B481" s="37" t="s">
        <v>377</v>
      </c>
      <c r="C481" s="37" t="s">
        <v>378</v>
      </c>
      <c r="D481" s="37" t="s">
        <v>265</v>
      </c>
      <c r="E481" s="37">
        <v>10</v>
      </c>
    </row>
    <row r="482" spans="1:5" x14ac:dyDescent="0.25">
      <c r="B482" s="37" t="s">
        <v>377</v>
      </c>
      <c r="C482" s="37" t="s">
        <v>378</v>
      </c>
      <c r="D482" s="37" t="s">
        <v>265</v>
      </c>
      <c r="E482" s="37">
        <v>7</v>
      </c>
    </row>
    <row r="483" spans="1:5" x14ac:dyDescent="0.25">
      <c r="B483" s="37" t="s">
        <v>377</v>
      </c>
      <c r="C483" s="37" t="s">
        <v>378</v>
      </c>
      <c r="D483" s="37" t="s">
        <v>265</v>
      </c>
      <c r="E483" s="37">
        <v>12</v>
      </c>
    </row>
    <row r="484" spans="1:5" x14ac:dyDescent="0.25">
      <c r="B484" s="37" t="s">
        <v>377</v>
      </c>
      <c r="C484" s="37" t="s">
        <v>378</v>
      </c>
      <c r="D484" s="37" t="s">
        <v>265</v>
      </c>
      <c r="E484" s="37">
        <v>14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11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16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17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18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19</v>
      </c>
    </row>
    <row r="490" spans="1:5" x14ac:dyDescent="0.25">
      <c r="A490" s="140"/>
      <c r="B490" s="140" t="s">
        <v>377</v>
      </c>
      <c r="C490" s="140" t="s">
        <v>378</v>
      </c>
      <c r="D490" s="140" t="s">
        <v>265</v>
      </c>
      <c r="E490" s="140">
        <v>20</v>
      </c>
    </row>
    <row r="492" spans="1:5" x14ac:dyDescent="0.25">
      <c r="A492" s="37" t="s">
        <v>376</v>
      </c>
      <c r="D492" s="37" t="s">
        <v>266</v>
      </c>
      <c r="E492" s="37" t="s">
        <v>242</v>
      </c>
    </row>
    <row r="493" spans="1:5" x14ac:dyDescent="0.25">
      <c r="B493" s="37" t="s">
        <v>377</v>
      </c>
      <c r="C493" s="37" t="s">
        <v>378</v>
      </c>
      <c r="D493" s="37" t="s">
        <v>266</v>
      </c>
      <c r="E493" s="37">
        <v>7</v>
      </c>
    </row>
    <row r="494" spans="1:5" x14ac:dyDescent="0.25">
      <c r="B494" s="37" t="s">
        <v>377</v>
      </c>
      <c r="C494" s="37" t="s">
        <v>378</v>
      </c>
      <c r="D494" s="37" t="s">
        <v>266</v>
      </c>
      <c r="E494" s="37">
        <v>10</v>
      </c>
    </row>
    <row r="495" spans="1:5" x14ac:dyDescent="0.25">
      <c r="B495" s="37" t="s">
        <v>377</v>
      </c>
      <c r="C495" s="37" t="s">
        <v>378</v>
      </c>
      <c r="D495" s="37" t="s">
        <v>266</v>
      </c>
      <c r="E495" s="37">
        <v>14</v>
      </c>
    </row>
    <row r="496" spans="1:5" x14ac:dyDescent="0.25">
      <c r="B496" s="37" t="s">
        <v>377</v>
      </c>
      <c r="C496" s="37" t="s">
        <v>378</v>
      </c>
      <c r="D496" s="37" t="s">
        <v>266</v>
      </c>
      <c r="E496" s="37">
        <v>11</v>
      </c>
    </row>
    <row r="497" spans="1:5" x14ac:dyDescent="0.25">
      <c r="B497" s="37" t="s">
        <v>377</v>
      </c>
      <c r="C497" s="37" t="s">
        <v>378</v>
      </c>
      <c r="D497" s="37" t="s">
        <v>266</v>
      </c>
      <c r="E497" s="37">
        <v>1</v>
      </c>
    </row>
    <row r="498" spans="1:5" x14ac:dyDescent="0.25">
      <c r="B498" s="37" t="s">
        <v>377</v>
      </c>
      <c r="C498" s="37" t="s">
        <v>378</v>
      </c>
      <c r="D498" s="37" t="s">
        <v>266</v>
      </c>
      <c r="E498" s="37">
        <v>13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12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16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18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17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19</v>
      </c>
    </row>
    <row r="504" spans="1:5" x14ac:dyDescent="0.25">
      <c r="A504" s="140"/>
      <c r="B504" s="140" t="s">
        <v>377</v>
      </c>
      <c r="C504" s="140" t="s">
        <v>378</v>
      </c>
      <c r="D504" s="140" t="s">
        <v>266</v>
      </c>
      <c r="E504" s="140">
        <v>20</v>
      </c>
    </row>
    <row r="506" spans="1:5" x14ac:dyDescent="0.25">
      <c r="A506" s="37" t="s">
        <v>376</v>
      </c>
      <c r="D506" s="37" t="s">
        <v>267</v>
      </c>
      <c r="E506" s="37" t="s">
        <v>242</v>
      </c>
    </row>
    <row r="507" spans="1:5" x14ac:dyDescent="0.25">
      <c r="B507" s="37" t="s">
        <v>377</v>
      </c>
      <c r="C507" s="37" t="s">
        <v>378</v>
      </c>
      <c r="D507" s="37" t="s">
        <v>267</v>
      </c>
      <c r="E507" s="37">
        <v>7</v>
      </c>
    </row>
    <row r="508" spans="1:5" x14ac:dyDescent="0.25">
      <c r="B508" s="37" t="s">
        <v>377</v>
      </c>
      <c r="C508" s="37" t="s">
        <v>378</v>
      </c>
      <c r="D508" s="37" t="s">
        <v>267</v>
      </c>
      <c r="E508" s="37">
        <v>5</v>
      </c>
    </row>
    <row r="509" spans="1:5" x14ac:dyDescent="0.25">
      <c r="B509" s="37" t="s">
        <v>377</v>
      </c>
      <c r="C509" s="37" t="s">
        <v>378</v>
      </c>
      <c r="D509" s="37" t="s">
        <v>267</v>
      </c>
      <c r="E509" s="37">
        <v>10</v>
      </c>
    </row>
    <row r="510" spans="1:5" x14ac:dyDescent="0.25">
      <c r="B510" s="37" t="s">
        <v>377</v>
      </c>
      <c r="C510" s="37" t="s">
        <v>378</v>
      </c>
      <c r="D510" s="37" t="s">
        <v>267</v>
      </c>
      <c r="E510" s="37">
        <v>11</v>
      </c>
    </row>
    <row r="511" spans="1:5" x14ac:dyDescent="0.25">
      <c r="B511" s="37" t="s">
        <v>377</v>
      </c>
      <c r="C511" s="37" t="s">
        <v>378</v>
      </c>
      <c r="D511" s="37" t="s">
        <v>267</v>
      </c>
      <c r="E511" s="37">
        <v>1</v>
      </c>
    </row>
    <row r="512" spans="1:5" x14ac:dyDescent="0.25">
      <c r="B512" s="37" t="s">
        <v>377</v>
      </c>
      <c r="C512" s="37" t="s">
        <v>378</v>
      </c>
      <c r="D512" s="37" t="s">
        <v>267</v>
      </c>
      <c r="E512" s="37">
        <v>13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12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16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18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17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19</v>
      </c>
    </row>
    <row r="518" spans="1:5" x14ac:dyDescent="0.25">
      <c r="A518" s="140"/>
      <c r="B518" s="140" t="s">
        <v>377</v>
      </c>
      <c r="C518" s="140" t="s">
        <v>378</v>
      </c>
      <c r="D518" s="140" t="s">
        <v>267</v>
      </c>
      <c r="E518" s="140">
        <v>20</v>
      </c>
    </row>
    <row r="520" spans="1:5" x14ac:dyDescent="0.25">
      <c r="A520" s="37" t="s">
        <v>376</v>
      </c>
      <c r="D520" s="37" t="s">
        <v>268</v>
      </c>
      <c r="E520" s="37" t="s">
        <v>242</v>
      </c>
    </row>
    <row r="521" spans="1:5" x14ac:dyDescent="0.25">
      <c r="B521" s="37" t="s">
        <v>377</v>
      </c>
      <c r="C521" s="37" t="s">
        <v>378</v>
      </c>
      <c r="D521" s="37" t="s">
        <v>268</v>
      </c>
      <c r="E521" s="37">
        <v>7</v>
      </c>
    </row>
    <row r="522" spans="1:5" x14ac:dyDescent="0.25">
      <c r="B522" s="37" t="s">
        <v>377</v>
      </c>
      <c r="C522" s="37" t="s">
        <v>378</v>
      </c>
      <c r="D522" s="37" t="s">
        <v>268</v>
      </c>
      <c r="E522" s="37">
        <v>9</v>
      </c>
    </row>
    <row r="523" spans="1:5" x14ac:dyDescent="0.25">
      <c r="B523" s="37" t="s">
        <v>377</v>
      </c>
      <c r="C523" s="37" t="s">
        <v>378</v>
      </c>
      <c r="D523" s="37" t="s">
        <v>268</v>
      </c>
      <c r="E523" s="37">
        <v>10</v>
      </c>
    </row>
    <row r="524" spans="1:5" x14ac:dyDescent="0.25">
      <c r="B524" s="37" t="s">
        <v>377</v>
      </c>
      <c r="C524" s="37" t="s">
        <v>378</v>
      </c>
      <c r="D524" s="37" t="s">
        <v>268</v>
      </c>
      <c r="E524" s="37">
        <v>14</v>
      </c>
    </row>
    <row r="525" spans="1:5" x14ac:dyDescent="0.25">
      <c r="B525" s="37" t="s">
        <v>377</v>
      </c>
      <c r="C525" s="37" t="s">
        <v>378</v>
      </c>
      <c r="D525" s="37" t="s">
        <v>268</v>
      </c>
      <c r="E525" s="37">
        <v>11</v>
      </c>
    </row>
    <row r="526" spans="1:5" x14ac:dyDescent="0.25">
      <c r="B526" s="37" t="s">
        <v>377</v>
      </c>
      <c r="C526" s="37" t="s">
        <v>378</v>
      </c>
      <c r="D526" s="37" t="s">
        <v>268</v>
      </c>
      <c r="E526" s="37">
        <v>13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12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16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18</v>
      </c>
    </row>
    <row r="530" spans="1:5" x14ac:dyDescent="0.25">
      <c r="A530" s="140"/>
      <c r="B530" s="140" t="s">
        <v>377</v>
      </c>
      <c r="C530" s="140" t="s">
        <v>378</v>
      </c>
      <c r="D530" s="140" t="s">
        <v>268</v>
      </c>
      <c r="E530" s="140">
        <v>17</v>
      </c>
    </row>
    <row r="531" spans="1:5" x14ac:dyDescent="0.25">
      <c r="A531" s="140"/>
      <c r="B531" s="140" t="s">
        <v>377</v>
      </c>
      <c r="C531" s="140" t="s">
        <v>378</v>
      </c>
      <c r="D531" s="140" t="s">
        <v>268</v>
      </c>
      <c r="E531" s="140">
        <v>19</v>
      </c>
    </row>
    <row r="532" spans="1:5" x14ac:dyDescent="0.25">
      <c r="A532" s="140"/>
      <c r="B532" s="140" t="s">
        <v>377</v>
      </c>
      <c r="C532" s="140" t="s">
        <v>378</v>
      </c>
      <c r="D532" s="140" t="s">
        <v>268</v>
      </c>
      <c r="E532" s="140">
        <v>20</v>
      </c>
    </row>
    <row r="534" spans="1:5" x14ac:dyDescent="0.25">
      <c r="A534" s="37" t="s">
        <v>376</v>
      </c>
      <c r="D534" s="37" t="s">
        <v>269</v>
      </c>
      <c r="E534" s="37" t="s">
        <v>242</v>
      </c>
    </row>
    <row r="535" spans="1:5" x14ac:dyDescent="0.25">
      <c r="B535" s="37" t="s">
        <v>377</v>
      </c>
      <c r="C535" s="37" t="s">
        <v>378</v>
      </c>
      <c r="D535" s="37" t="s">
        <v>269</v>
      </c>
      <c r="E535" s="37">
        <v>10</v>
      </c>
    </row>
    <row r="536" spans="1:5" x14ac:dyDescent="0.25">
      <c r="B536" s="37" t="s">
        <v>377</v>
      </c>
      <c r="C536" s="37" t="s">
        <v>378</v>
      </c>
      <c r="D536" s="37" t="s">
        <v>269</v>
      </c>
      <c r="E536" s="37">
        <v>16</v>
      </c>
    </row>
    <row r="537" spans="1:5" x14ac:dyDescent="0.25">
      <c r="B537" s="37" t="s">
        <v>377</v>
      </c>
      <c r="C537" s="37" t="s">
        <v>378</v>
      </c>
      <c r="D537" s="37" t="s">
        <v>269</v>
      </c>
      <c r="E537" s="37">
        <v>3</v>
      </c>
    </row>
    <row r="538" spans="1:5" x14ac:dyDescent="0.25">
      <c r="B538" s="37" t="s">
        <v>377</v>
      </c>
      <c r="C538" s="37" t="s">
        <v>378</v>
      </c>
      <c r="D538" s="37" t="s">
        <v>269</v>
      </c>
      <c r="E538" s="37">
        <v>12</v>
      </c>
    </row>
    <row r="539" spans="1:5" x14ac:dyDescent="0.25">
      <c r="B539" s="37" t="s">
        <v>377</v>
      </c>
      <c r="C539" s="37" t="s">
        <v>378</v>
      </c>
      <c r="D539" s="37" t="s">
        <v>269</v>
      </c>
      <c r="E539" s="37">
        <v>7</v>
      </c>
    </row>
    <row r="540" spans="1:5" x14ac:dyDescent="0.25">
      <c r="B540" s="37" t="s">
        <v>377</v>
      </c>
      <c r="C540" s="37" t="s">
        <v>378</v>
      </c>
      <c r="D540" s="37" t="s">
        <v>269</v>
      </c>
      <c r="E540" s="37">
        <v>14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17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18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5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11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19</v>
      </c>
    </row>
    <row r="546" spans="1:5" x14ac:dyDescent="0.25">
      <c r="A546" s="140"/>
      <c r="B546" s="140" t="s">
        <v>377</v>
      </c>
      <c r="C546" s="140" t="s">
        <v>378</v>
      </c>
      <c r="D546" s="140" t="s">
        <v>269</v>
      </c>
      <c r="E546" s="140">
        <v>20</v>
      </c>
    </row>
    <row r="548" spans="1:5" x14ac:dyDescent="0.25">
      <c r="A548" s="37" t="s">
        <v>376</v>
      </c>
      <c r="D548" s="37" t="s">
        <v>270</v>
      </c>
      <c r="E548" s="37" t="s">
        <v>242</v>
      </c>
    </row>
    <row r="549" spans="1:5" x14ac:dyDescent="0.25">
      <c r="B549" s="37" t="s">
        <v>377</v>
      </c>
      <c r="C549" s="37" t="s">
        <v>378</v>
      </c>
      <c r="D549" s="37" t="s">
        <v>270</v>
      </c>
      <c r="E549" s="37">
        <v>10</v>
      </c>
    </row>
    <row r="550" spans="1:5" x14ac:dyDescent="0.25">
      <c r="B550" s="37" t="s">
        <v>377</v>
      </c>
      <c r="C550" s="37" t="s">
        <v>378</v>
      </c>
      <c r="D550" s="37" t="s">
        <v>270</v>
      </c>
      <c r="E550" s="37">
        <v>16</v>
      </c>
    </row>
    <row r="551" spans="1:5" x14ac:dyDescent="0.25">
      <c r="B551" s="37" t="s">
        <v>377</v>
      </c>
      <c r="C551" s="37" t="s">
        <v>378</v>
      </c>
      <c r="D551" s="37" t="s">
        <v>270</v>
      </c>
      <c r="E551" s="37">
        <v>3</v>
      </c>
    </row>
    <row r="552" spans="1:5" x14ac:dyDescent="0.25">
      <c r="B552" s="37" t="s">
        <v>377</v>
      </c>
      <c r="C552" s="37" t="s">
        <v>378</v>
      </c>
      <c r="D552" s="37" t="s">
        <v>270</v>
      </c>
      <c r="E552" s="37">
        <v>1</v>
      </c>
    </row>
    <row r="553" spans="1:5" x14ac:dyDescent="0.25">
      <c r="B553" s="37" t="s">
        <v>377</v>
      </c>
      <c r="C553" s="37" t="s">
        <v>378</v>
      </c>
      <c r="D553" s="37" t="s">
        <v>270</v>
      </c>
      <c r="E553" s="37">
        <v>12</v>
      </c>
    </row>
    <row r="554" spans="1:5" x14ac:dyDescent="0.25">
      <c r="B554" s="37" t="s">
        <v>377</v>
      </c>
      <c r="C554" s="37" t="s">
        <v>378</v>
      </c>
      <c r="D554" s="37" t="s">
        <v>270</v>
      </c>
      <c r="E554" s="37">
        <v>7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14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17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11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19</v>
      </c>
    </row>
    <row r="560" spans="1:5" x14ac:dyDescent="0.25">
      <c r="A560" s="140"/>
      <c r="B560" s="140" t="s">
        <v>377</v>
      </c>
      <c r="C560" s="140" t="s">
        <v>378</v>
      </c>
      <c r="D560" s="140" t="s">
        <v>270</v>
      </c>
      <c r="E560" s="140">
        <v>20</v>
      </c>
    </row>
    <row r="562" spans="1:5" x14ac:dyDescent="0.25">
      <c r="A562" s="37" t="s">
        <v>376</v>
      </c>
      <c r="D562" s="37" t="s">
        <v>271</v>
      </c>
      <c r="E562" s="37" t="s">
        <v>242</v>
      </c>
    </row>
    <row r="563" spans="1:5" x14ac:dyDescent="0.25">
      <c r="B563" s="37" t="s">
        <v>377</v>
      </c>
      <c r="C563" s="37" t="s">
        <v>378</v>
      </c>
      <c r="D563" s="37" t="s">
        <v>271</v>
      </c>
      <c r="E563" s="37">
        <v>10</v>
      </c>
    </row>
    <row r="564" spans="1:5" x14ac:dyDescent="0.25">
      <c r="B564" s="37" t="s">
        <v>377</v>
      </c>
      <c r="C564" s="37" t="s">
        <v>378</v>
      </c>
      <c r="D564" s="37" t="s">
        <v>271</v>
      </c>
      <c r="E564" s="37">
        <v>16</v>
      </c>
    </row>
    <row r="565" spans="1:5" x14ac:dyDescent="0.25">
      <c r="B565" s="37" t="s">
        <v>377</v>
      </c>
      <c r="C565" s="37" t="s">
        <v>378</v>
      </c>
      <c r="D565" s="37" t="s">
        <v>271</v>
      </c>
      <c r="E565" s="37">
        <v>3</v>
      </c>
    </row>
    <row r="566" spans="1:5" x14ac:dyDescent="0.25">
      <c r="B566" s="37" t="s">
        <v>377</v>
      </c>
      <c r="C566" s="37" t="s">
        <v>378</v>
      </c>
      <c r="D566" s="37" t="s">
        <v>271</v>
      </c>
      <c r="E566" s="37">
        <v>12</v>
      </c>
    </row>
    <row r="567" spans="1:5" x14ac:dyDescent="0.25">
      <c r="B567" s="37" t="s">
        <v>377</v>
      </c>
      <c r="C567" s="37" t="s">
        <v>378</v>
      </c>
      <c r="D567" s="37" t="s">
        <v>271</v>
      </c>
      <c r="E567" s="37">
        <v>7</v>
      </c>
    </row>
    <row r="568" spans="1:5" x14ac:dyDescent="0.25">
      <c r="B568" s="37" t="s">
        <v>377</v>
      </c>
      <c r="C568" s="37" t="s">
        <v>378</v>
      </c>
      <c r="D568" s="37" t="s">
        <v>271</v>
      </c>
      <c r="E568" s="37">
        <v>15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17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18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5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11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19</v>
      </c>
    </row>
    <row r="574" spans="1:5" x14ac:dyDescent="0.25">
      <c r="A574" s="140"/>
      <c r="B574" s="140" t="s">
        <v>377</v>
      </c>
      <c r="C574" s="140" t="s">
        <v>378</v>
      </c>
      <c r="D574" s="140" t="s">
        <v>271</v>
      </c>
      <c r="E574" s="140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999</v>
      </c>
      <c r="C2" s="4">
        <f>base0!W39</f>
        <v>13</v>
      </c>
      <c r="D2" s="36">
        <f>base0!V39</f>
        <v>999</v>
      </c>
      <c r="E2" s="46">
        <f>base0!W39</f>
        <v>13</v>
      </c>
      <c r="F2" s="46">
        <f>base0!X39</f>
        <v>1</v>
      </c>
      <c r="G2" s="4" t="str">
        <f>condition0!W2</f>
        <v>2021-9-14</v>
      </c>
      <c r="H2" s="4" t="str">
        <f>base0!AC39</f>
        <v>NEGATIF</v>
      </c>
      <c r="I2" s="4" t="str">
        <f>base0!AD39</f>
        <v>POSITIF</v>
      </c>
      <c r="J2" s="4" t="str">
        <f>base0!AE39</f>
        <v>POSITIF</v>
      </c>
      <c r="K2" s="36">
        <f>base0!AF39</f>
        <v>1</v>
      </c>
      <c r="L2" s="36">
        <f>base0!AG39</f>
        <v>12</v>
      </c>
      <c r="M2" s="36">
        <f>base0!AH39</f>
        <v>11</v>
      </c>
      <c r="N2" s="36">
        <f>base0!N39</f>
        <v>179710</v>
      </c>
      <c r="O2" s="36">
        <f>B2+C2</f>
        <v>1012</v>
      </c>
    </row>
    <row r="3" spans="1:15" x14ac:dyDescent="0.25">
      <c r="A3" s="4">
        <v>2</v>
      </c>
      <c r="B3" s="4">
        <f>base0!V40</f>
        <v>999</v>
      </c>
      <c r="C3" s="4">
        <f>base0!W40</f>
        <v>5</v>
      </c>
      <c r="D3" s="36">
        <f>base0!V40</f>
        <v>999</v>
      </c>
      <c r="E3" s="46">
        <f>base0!W40</f>
        <v>5</v>
      </c>
      <c r="F3" s="46">
        <f>base0!X40</f>
        <v>2</v>
      </c>
      <c r="G3" s="4" t="str">
        <f>G2</f>
        <v>2021-9-14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6">
        <f>base0!AF40</f>
        <v>2</v>
      </c>
      <c r="L3" s="36">
        <f>base0!AG40</f>
        <v>3</v>
      </c>
      <c r="M3" s="36">
        <f>base0!AH40</f>
        <v>1</v>
      </c>
      <c r="N3" s="36">
        <f>base0!N40</f>
        <v>197990</v>
      </c>
      <c r="O3" s="36">
        <f t="shared" ref="O3:O21" si="0">B3+C3</f>
        <v>1004</v>
      </c>
    </row>
    <row r="4" spans="1:15" x14ac:dyDescent="0.25">
      <c r="A4" s="4">
        <v>3</v>
      </c>
      <c r="B4" s="4">
        <f>base0!V41</f>
        <v>999</v>
      </c>
      <c r="C4" s="4">
        <f>base0!W41</f>
        <v>10</v>
      </c>
      <c r="D4" s="36">
        <f>base0!V41</f>
        <v>999</v>
      </c>
      <c r="E4" s="46">
        <f>base0!W41</f>
        <v>10</v>
      </c>
      <c r="F4" s="46">
        <f>base0!X41</f>
        <v>3</v>
      </c>
      <c r="G4" s="4" t="str">
        <f>condition0!W2</f>
        <v>2021-9-14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6">
        <f>base0!AF41</f>
        <v>3</v>
      </c>
      <c r="L4" s="36">
        <f>base0!AG41</f>
        <v>7</v>
      </c>
      <c r="M4" s="36">
        <f>base0!AH41</f>
        <v>4</v>
      </c>
      <c r="N4" s="36">
        <f>base0!N41</f>
        <v>57930</v>
      </c>
      <c r="O4" s="36">
        <f t="shared" si="0"/>
        <v>1009</v>
      </c>
    </row>
    <row r="5" spans="1:15" x14ac:dyDescent="0.25">
      <c r="A5" s="4">
        <v>4</v>
      </c>
      <c r="B5" s="4">
        <f>base0!V42</f>
        <v>999</v>
      </c>
      <c r="C5" s="4">
        <f>base0!W42</f>
        <v>4</v>
      </c>
      <c r="D5" s="36">
        <f>base0!V42</f>
        <v>999</v>
      </c>
      <c r="E5" s="46">
        <f>base0!W42</f>
        <v>4</v>
      </c>
      <c r="F5" s="46">
        <f>base0!X42</f>
        <v>4</v>
      </c>
      <c r="G5" s="4" t="str">
        <f>G4</f>
        <v>2021-9-14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6">
        <f>base0!AF42</f>
        <v>4</v>
      </c>
      <c r="L5" s="36">
        <f>base0!AG42</f>
        <v>0</v>
      </c>
      <c r="M5" s="36">
        <f>base0!AH42</f>
        <v>4</v>
      </c>
      <c r="N5" s="36">
        <f>base0!N42</f>
        <v>189930</v>
      </c>
      <c r="O5" s="36">
        <f t="shared" si="0"/>
        <v>1003</v>
      </c>
    </row>
    <row r="6" spans="1:15" x14ac:dyDescent="0.25">
      <c r="A6" s="4">
        <v>5</v>
      </c>
      <c r="B6" s="4">
        <f>base0!V43</f>
        <v>999</v>
      </c>
      <c r="C6" s="4">
        <f>base0!W43</f>
        <v>7</v>
      </c>
      <c r="D6" s="36">
        <f>base0!V43</f>
        <v>999</v>
      </c>
      <c r="E6" s="46">
        <f>base0!W43</f>
        <v>7</v>
      </c>
      <c r="F6" s="46">
        <f>base0!X43</f>
        <v>5</v>
      </c>
      <c r="G6" s="4" t="str">
        <f>condition0!W2</f>
        <v>2021-9-14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6">
        <f>base0!AF43</f>
        <v>5</v>
      </c>
      <c r="L6" s="36">
        <f>base0!AG43</f>
        <v>2</v>
      </c>
      <c r="M6" s="36">
        <f>base0!AH43</f>
        <v>3</v>
      </c>
      <c r="N6" s="36">
        <f>base0!N43</f>
        <v>130140</v>
      </c>
      <c r="O6" s="36">
        <f t="shared" si="0"/>
        <v>1006</v>
      </c>
    </row>
    <row r="7" spans="1:15" x14ac:dyDescent="0.25">
      <c r="A7" s="4">
        <v>6</v>
      </c>
      <c r="B7" s="4">
        <f>base0!V44</f>
        <v>999</v>
      </c>
      <c r="C7" s="4">
        <f>base0!W44</f>
        <v>6</v>
      </c>
      <c r="D7" s="36">
        <f>base0!V44</f>
        <v>999</v>
      </c>
      <c r="E7" s="46">
        <f>base0!W44</f>
        <v>6</v>
      </c>
      <c r="F7" s="46">
        <f>base0!X44</f>
        <v>6</v>
      </c>
      <c r="G7" s="4" t="str">
        <f>G6</f>
        <v>2021-9-14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6">
        <f>base0!AF44</f>
        <v>6</v>
      </c>
      <c r="L7" s="36">
        <f>base0!AG44</f>
        <v>0</v>
      </c>
      <c r="M7" s="36">
        <f>base0!AH44</f>
        <v>6</v>
      </c>
      <c r="N7" s="36">
        <f>base0!N44</f>
        <v>67360</v>
      </c>
      <c r="O7" s="36">
        <f t="shared" si="0"/>
        <v>1005</v>
      </c>
    </row>
    <row r="8" spans="1:15" x14ac:dyDescent="0.25">
      <c r="A8" s="4">
        <v>7</v>
      </c>
      <c r="B8" s="4">
        <f>base0!V45</f>
        <v>999</v>
      </c>
      <c r="C8" s="4">
        <f>base0!W45</f>
        <v>11</v>
      </c>
      <c r="D8" s="36">
        <f>base0!V45</f>
        <v>999</v>
      </c>
      <c r="E8" s="46">
        <f>base0!W45</f>
        <v>11</v>
      </c>
      <c r="F8" s="46">
        <f>base0!X45</f>
        <v>7</v>
      </c>
      <c r="G8" s="4" t="str">
        <f>condition0!W2</f>
        <v>2021-9-14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6">
        <f>base0!AF45</f>
        <v>7</v>
      </c>
      <c r="L8" s="36">
        <f>base0!AG45</f>
        <v>4</v>
      </c>
      <c r="M8" s="36">
        <f>base0!AH45</f>
        <v>3</v>
      </c>
      <c r="N8" s="36">
        <f>base0!N46</f>
        <v>25400</v>
      </c>
      <c r="O8" s="36">
        <f t="shared" si="0"/>
        <v>1010</v>
      </c>
    </row>
    <row r="9" spans="1:15" x14ac:dyDescent="0.25">
      <c r="A9" s="4">
        <v>8</v>
      </c>
      <c r="B9" s="4">
        <f>base0!V46</f>
        <v>999</v>
      </c>
      <c r="C9" s="4">
        <f>base0!W46</f>
        <v>1</v>
      </c>
      <c r="D9" s="36">
        <f>base0!V46</f>
        <v>999</v>
      </c>
      <c r="E9" s="46">
        <f>base0!W46</f>
        <v>1</v>
      </c>
      <c r="F9" s="46">
        <f>base0!X46</f>
        <v>8</v>
      </c>
      <c r="G9" s="4" t="str">
        <f>condition0!W2</f>
        <v>2021-9-14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8</v>
      </c>
      <c r="L9" s="36">
        <f>base0!AG46</f>
        <v>7</v>
      </c>
      <c r="M9" s="36">
        <f>base0!AH46</f>
        <v>15</v>
      </c>
      <c r="N9" s="36">
        <f>base0!N47</f>
        <v>11100</v>
      </c>
      <c r="O9" s="36">
        <f t="shared" si="0"/>
        <v>1000</v>
      </c>
    </row>
    <row r="10" spans="1:15" x14ac:dyDescent="0.25">
      <c r="A10" s="4">
        <v>9</v>
      </c>
      <c r="B10" s="4">
        <f>base0!V47</f>
        <v>999</v>
      </c>
      <c r="C10" s="4">
        <f>base0!W47</f>
        <v>3</v>
      </c>
      <c r="D10" s="36">
        <f>base0!V47</f>
        <v>999</v>
      </c>
      <c r="E10" s="46">
        <f>base0!W47</f>
        <v>3</v>
      </c>
      <c r="F10" s="46">
        <f>base0!X47</f>
        <v>9</v>
      </c>
      <c r="G10" s="4" t="str">
        <f>condition0!W2</f>
        <v>2021-9-14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9</v>
      </c>
      <c r="L10" s="36">
        <f>base0!AG47</f>
        <v>6</v>
      </c>
      <c r="M10" s="36">
        <f>base0!AH47</f>
        <v>15</v>
      </c>
      <c r="N10" s="36">
        <f>base0!N48</f>
        <v>369771</v>
      </c>
      <c r="O10" s="36">
        <f t="shared" si="0"/>
        <v>1002</v>
      </c>
    </row>
    <row r="11" spans="1:15" x14ac:dyDescent="0.25">
      <c r="A11" s="4">
        <v>10</v>
      </c>
      <c r="B11" s="4">
        <f>base0!V48</f>
        <v>999</v>
      </c>
      <c r="C11" s="4">
        <f>base0!W48</f>
        <v>15</v>
      </c>
      <c r="D11" s="36">
        <f>base0!V48</f>
        <v>999</v>
      </c>
      <c r="E11" s="46">
        <f>base0!W48</f>
        <v>15</v>
      </c>
      <c r="F11" s="46">
        <f>base0!X48</f>
        <v>10</v>
      </c>
      <c r="G11" s="4" t="str">
        <f>condition0!W2</f>
        <v>2021-9-14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6">
        <f>base0!AF48</f>
        <v>10</v>
      </c>
      <c r="L11" s="36">
        <f>base0!AG48</f>
        <v>5</v>
      </c>
      <c r="M11" s="36">
        <f>base0!AH48</f>
        <v>5</v>
      </c>
      <c r="N11" s="36">
        <f>base0!N49</f>
        <v>45940</v>
      </c>
      <c r="O11" s="36">
        <f t="shared" si="0"/>
        <v>1014</v>
      </c>
    </row>
    <row r="12" spans="1:15" x14ac:dyDescent="0.25">
      <c r="A12" s="4">
        <v>11</v>
      </c>
      <c r="B12" s="4">
        <f>base0!V49</f>
        <v>999</v>
      </c>
      <c r="C12" s="4">
        <f>base0!W49</f>
        <v>8</v>
      </c>
      <c r="D12" s="36">
        <f>base0!V49</f>
        <v>999</v>
      </c>
      <c r="E12" s="46">
        <f>base0!W49</f>
        <v>8</v>
      </c>
      <c r="F12" s="46">
        <f>base0!X49</f>
        <v>11</v>
      </c>
      <c r="G12" s="4" t="str">
        <f>condition0!W2</f>
        <v>2021-9-14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11</v>
      </c>
      <c r="L12" s="36">
        <f>base0!AG49</f>
        <v>3</v>
      </c>
      <c r="M12" s="36">
        <f>base0!AH49</f>
        <v>14</v>
      </c>
      <c r="N12" s="36">
        <f>base0!N50</f>
        <v>32700</v>
      </c>
      <c r="O12" s="36">
        <f t="shared" si="0"/>
        <v>1007</v>
      </c>
    </row>
    <row r="13" spans="1:15" x14ac:dyDescent="0.25">
      <c r="A13" s="4">
        <v>12</v>
      </c>
      <c r="B13" s="4">
        <f>base0!V50</f>
        <v>999</v>
      </c>
      <c r="C13" s="4">
        <f>base0!W50</f>
        <v>16</v>
      </c>
      <c r="D13" s="36">
        <f>base0!V50</f>
        <v>999</v>
      </c>
      <c r="E13" s="46">
        <f>base0!W50</f>
        <v>16</v>
      </c>
      <c r="F13" s="46">
        <f>base0!X50</f>
        <v>12</v>
      </c>
      <c r="G13" s="4" t="str">
        <f>condition0!W2</f>
        <v>2021-9-14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12</v>
      </c>
      <c r="L13" s="36">
        <f>base0!AG50</f>
        <v>4</v>
      </c>
      <c r="M13" s="36">
        <f>base0!AH50</f>
        <v>8</v>
      </c>
      <c r="N13" s="36">
        <f>base0!N51</f>
        <v>31575</v>
      </c>
      <c r="O13" s="36">
        <f t="shared" si="0"/>
        <v>1015</v>
      </c>
    </row>
    <row r="14" spans="1:15" x14ac:dyDescent="0.25">
      <c r="A14" s="4">
        <v>13</v>
      </c>
      <c r="B14" s="4">
        <f>base0!V51</f>
        <v>999</v>
      </c>
      <c r="C14" s="4">
        <f>base0!W51</f>
        <v>12</v>
      </c>
      <c r="D14" s="36">
        <f>base0!V51</f>
        <v>999</v>
      </c>
      <c r="E14" s="46">
        <f>base0!W51</f>
        <v>12</v>
      </c>
      <c r="F14" s="46">
        <f>base0!X51</f>
        <v>13</v>
      </c>
      <c r="G14" s="4" t="str">
        <f>condition0!W2</f>
        <v>2021-9-14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13</v>
      </c>
      <c r="L14" s="36">
        <f>base0!AG51</f>
        <v>1</v>
      </c>
      <c r="M14" s="36">
        <f>base0!AH51</f>
        <v>14</v>
      </c>
      <c r="N14" s="36">
        <f>base0!N52</f>
        <v>210470</v>
      </c>
      <c r="O14" s="36">
        <f t="shared" si="0"/>
        <v>1011</v>
      </c>
    </row>
    <row r="15" spans="1:15" x14ac:dyDescent="0.25">
      <c r="A15" s="4">
        <v>14</v>
      </c>
      <c r="B15" s="4">
        <f>base0!V52</f>
        <v>999</v>
      </c>
      <c r="C15" s="4">
        <f>base0!W52</f>
        <v>2</v>
      </c>
      <c r="D15" s="36">
        <f>base0!V52</f>
        <v>999</v>
      </c>
      <c r="E15" s="46">
        <f>base0!W52</f>
        <v>2</v>
      </c>
      <c r="F15" s="46">
        <f>base0!X52</f>
        <v>14</v>
      </c>
      <c r="G15" s="4" t="str">
        <f>condition0!W2</f>
        <v>2021-9-14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14</v>
      </c>
      <c r="L15" s="36">
        <f>base0!AG52</f>
        <v>12</v>
      </c>
      <c r="M15" s="36">
        <f>base0!AH52</f>
        <v>26</v>
      </c>
      <c r="N15" s="36">
        <f>base0!N53</f>
        <v>58400</v>
      </c>
      <c r="O15" s="36">
        <f t="shared" si="0"/>
        <v>1001</v>
      </c>
    </row>
    <row r="16" spans="1:15" x14ac:dyDescent="0.25">
      <c r="A16" s="4">
        <v>15</v>
      </c>
      <c r="B16" s="4">
        <f>base0!V53</f>
        <v>999</v>
      </c>
      <c r="C16" s="4">
        <f>base0!W53</f>
        <v>9</v>
      </c>
      <c r="D16" s="36">
        <f>base0!V53</f>
        <v>999</v>
      </c>
      <c r="E16" s="46">
        <f>base0!W53</f>
        <v>9</v>
      </c>
      <c r="F16" s="46">
        <f>base0!X53</f>
        <v>15</v>
      </c>
      <c r="G16" s="4" t="str">
        <f>condition0!W2</f>
        <v>2021-9-14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6">
        <f>base0!AF53</f>
        <v>15</v>
      </c>
      <c r="L16" s="36">
        <f>base0!AG53</f>
        <v>6</v>
      </c>
      <c r="M16" s="36">
        <f>base0!AH53</f>
        <v>21</v>
      </c>
      <c r="N16" s="36">
        <f>base0!N54</f>
        <v>11220</v>
      </c>
      <c r="O16" s="36">
        <f t="shared" si="0"/>
        <v>1008</v>
      </c>
    </row>
    <row r="17" spans="1:15" x14ac:dyDescent="0.25">
      <c r="A17" s="4">
        <v>16</v>
      </c>
      <c r="B17" s="4">
        <f>base0!V54</f>
        <v>999</v>
      </c>
      <c r="C17" s="4">
        <f>base0!W54</f>
        <v>14</v>
      </c>
      <c r="D17" s="36">
        <f>base0!V54</f>
        <v>999</v>
      </c>
      <c r="E17" s="46">
        <f>base0!W54</f>
        <v>14</v>
      </c>
      <c r="F17" s="46">
        <f>base0!X54</f>
        <v>16</v>
      </c>
      <c r="G17" s="4" t="str">
        <f>condition0!W2</f>
        <v>2021-9-14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6">
        <f>base0!AF54</f>
        <v>983</v>
      </c>
      <c r="L17" s="36">
        <f>base0!AG54</f>
        <v>2</v>
      </c>
      <c r="M17" s="36">
        <f>base0!AH54</f>
        <v>981</v>
      </c>
      <c r="N17" s="36">
        <f>base0!N55</f>
        <v>0</v>
      </c>
      <c r="O17" s="36">
        <f t="shared" si="0"/>
        <v>1013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2021-9-14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2021-9-14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2021-9-14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2021-9-14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8</v>
      </c>
    </row>
    <row r="3" spans="1:3" x14ac:dyDescent="0.25">
      <c r="A3" s="37">
        <v>2</v>
      </c>
      <c r="B3" s="37">
        <v>1</v>
      </c>
      <c r="C3" s="45">
        <f>base0!D90</f>
        <v>6</v>
      </c>
    </row>
    <row r="4" spans="1:3" x14ac:dyDescent="0.25">
      <c r="A4" s="37">
        <v>3</v>
      </c>
      <c r="B4" s="37">
        <v>1</v>
      </c>
      <c r="C4" s="45">
        <f>base0!E90</f>
        <v>4</v>
      </c>
    </row>
    <row r="5" spans="1:3" x14ac:dyDescent="0.25">
      <c r="A5" s="37">
        <v>4</v>
      </c>
      <c r="B5" s="37">
        <v>1</v>
      </c>
      <c r="C5" s="45">
        <f>base0!F90</f>
        <v>2</v>
      </c>
    </row>
    <row r="6" spans="1:3" x14ac:dyDescent="0.25">
      <c r="A6" s="37">
        <v>5</v>
      </c>
      <c r="B6" s="37">
        <v>1</v>
      </c>
      <c r="C6" s="45">
        <f>base0!G90</f>
        <v>5</v>
      </c>
    </row>
    <row r="7" spans="1:3" x14ac:dyDescent="0.25">
      <c r="A7" s="37">
        <v>6</v>
      </c>
      <c r="B7" s="37">
        <v>1</v>
      </c>
      <c r="C7" s="45">
        <f>base0!H90</f>
        <v>9</v>
      </c>
    </row>
    <row r="8" spans="1:3" x14ac:dyDescent="0.25">
      <c r="A8" s="37">
        <v>7</v>
      </c>
      <c r="B8" s="37">
        <v>1</v>
      </c>
      <c r="C8" s="45">
        <f>base0!I90</f>
        <v>15</v>
      </c>
    </row>
    <row r="9" spans="1:3" x14ac:dyDescent="0.25">
      <c r="A9" s="37">
        <v>8</v>
      </c>
      <c r="B9" s="37">
        <v>1</v>
      </c>
      <c r="C9" s="45">
        <f>base0!J90</f>
        <v>13</v>
      </c>
    </row>
    <row r="10" spans="1:3" s="109" customFormat="1" x14ac:dyDescent="0.25">
      <c r="A10" s="37">
        <v>9</v>
      </c>
      <c r="B10" s="109">
        <v>2</v>
      </c>
      <c r="C10" s="111">
        <f>base0!C91</f>
        <v>4</v>
      </c>
    </row>
    <row r="11" spans="1:3" s="109" customFormat="1" x14ac:dyDescent="0.25">
      <c r="A11" s="37">
        <v>10</v>
      </c>
      <c r="B11" s="109">
        <v>2</v>
      </c>
      <c r="C11" s="111">
        <f>base0!D91</f>
        <v>8</v>
      </c>
    </row>
    <row r="12" spans="1:3" s="109" customFormat="1" x14ac:dyDescent="0.25">
      <c r="A12" s="37">
        <v>11</v>
      </c>
      <c r="B12" s="109">
        <v>2</v>
      </c>
      <c r="C12" s="111">
        <f>base0!E91</f>
        <v>6</v>
      </c>
    </row>
    <row r="13" spans="1:3" s="109" customFormat="1" x14ac:dyDescent="0.25">
      <c r="A13" s="37">
        <v>12</v>
      </c>
      <c r="B13" s="109">
        <v>2</v>
      </c>
      <c r="C13" s="111">
        <f>base0!F91</f>
        <v>3</v>
      </c>
    </row>
    <row r="14" spans="1:3" s="109" customFormat="1" x14ac:dyDescent="0.25">
      <c r="A14" s="37">
        <v>13</v>
      </c>
      <c r="B14" s="109">
        <v>2</v>
      </c>
      <c r="C14" s="111">
        <f>base0!G91</f>
        <v>15</v>
      </c>
    </row>
    <row r="15" spans="1:3" s="109" customFormat="1" x14ac:dyDescent="0.25">
      <c r="A15" s="37">
        <v>14</v>
      </c>
      <c r="B15" s="109">
        <v>2</v>
      </c>
      <c r="C15" s="111">
        <f>base0!H91</f>
        <v>1</v>
      </c>
    </row>
    <row r="16" spans="1:3" s="109" customFormat="1" x14ac:dyDescent="0.25">
      <c r="A16" s="37">
        <v>15</v>
      </c>
      <c r="B16" s="109">
        <v>2</v>
      </c>
      <c r="C16" s="111">
        <f>base0!I91</f>
        <v>13</v>
      </c>
    </row>
    <row r="17" spans="1:3" s="109" customFormat="1" x14ac:dyDescent="0.25">
      <c r="A17" s="37">
        <v>16</v>
      </c>
      <c r="B17" s="109">
        <v>2</v>
      </c>
      <c r="C17" s="111">
        <f>base0!J91</f>
        <v>14</v>
      </c>
    </row>
    <row r="18" spans="1:3" x14ac:dyDescent="0.25">
      <c r="A18" s="37">
        <v>17</v>
      </c>
      <c r="B18" s="37">
        <v>3</v>
      </c>
      <c r="C18" s="45">
        <f>base0!C92</f>
        <v>15</v>
      </c>
    </row>
    <row r="19" spans="1:3" x14ac:dyDescent="0.25">
      <c r="A19" s="37">
        <v>18</v>
      </c>
      <c r="B19" s="37">
        <v>3</v>
      </c>
      <c r="C19" s="45">
        <f>base0!D92</f>
        <v>2</v>
      </c>
    </row>
    <row r="20" spans="1:3" x14ac:dyDescent="0.25">
      <c r="A20" s="37">
        <v>19</v>
      </c>
      <c r="B20" s="37">
        <v>3</v>
      </c>
      <c r="C20" s="45">
        <f>base0!E92</f>
        <v>8</v>
      </c>
    </row>
    <row r="21" spans="1:3" x14ac:dyDescent="0.25">
      <c r="A21" s="37">
        <v>20</v>
      </c>
      <c r="B21" s="37">
        <v>3</v>
      </c>
      <c r="C21" s="45">
        <f>base0!F92</f>
        <v>6</v>
      </c>
    </row>
    <row r="22" spans="1:3" x14ac:dyDescent="0.25">
      <c r="A22" s="37">
        <v>21</v>
      </c>
      <c r="B22" s="37">
        <v>3</v>
      </c>
      <c r="C22" s="45">
        <f>base0!G92</f>
        <v>9</v>
      </c>
    </row>
    <row r="23" spans="1:3" x14ac:dyDescent="0.25">
      <c r="A23" s="37">
        <v>22</v>
      </c>
      <c r="B23" s="37">
        <v>3</v>
      </c>
      <c r="C23" s="45">
        <f>base0!H92</f>
        <v>4</v>
      </c>
    </row>
    <row r="24" spans="1:3" x14ac:dyDescent="0.25">
      <c r="A24" s="37">
        <v>23</v>
      </c>
      <c r="B24" s="37">
        <v>3</v>
      </c>
      <c r="C24" s="45">
        <f>base0!I92</f>
        <v>1</v>
      </c>
    </row>
    <row r="25" spans="1:3" x14ac:dyDescent="0.25">
      <c r="A25" s="37">
        <v>24</v>
      </c>
      <c r="B25" s="37">
        <v>3</v>
      </c>
      <c r="C25" s="45">
        <f>base0!J92</f>
        <v>3</v>
      </c>
    </row>
    <row r="26" spans="1:3" s="109" customFormat="1" x14ac:dyDescent="0.25">
      <c r="A26" s="37">
        <v>25</v>
      </c>
      <c r="B26" s="109">
        <v>4</v>
      </c>
      <c r="C26" s="111">
        <f>base0!C93</f>
        <v>6</v>
      </c>
    </row>
    <row r="27" spans="1:3" s="109" customFormat="1" x14ac:dyDescent="0.25">
      <c r="A27" s="37">
        <v>26</v>
      </c>
      <c r="B27" s="109">
        <v>4</v>
      </c>
      <c r="C27" s="111">
        <f>base0!D93</f>
        <v>2</v>
      </c>
    </row>
    <row r="28" spans="1:3" s="109" customFormat="1" x14ac:dyDescent="0.25">
      <c r="A28" s="37">
        <v>27</v>
      </c>
      <c r="B28" s="109">
        <v>4</v>
      </c>
      <c r="C28" s="111">
        <f>base0!E93</f>
        <v>5</v>
      </c>
    </row>
    <row r="29" spans="1:3" s="109" customFormat="1" x14ac:dyDescent="0.25">
      <c r="A29" s="37">
        <v>28</v>
      </c>
      <c r="B29" s="109">
        <v>4</v>
      </c>
      <c r="C29" s="111">
        <f>base0!F93</f>
        <v>4</v>
      </c>
    </row>
    <row r="30" spans="1:3" s="109" customFormat="1" x14ac:dyDescent="0.25">
      <c r="A30" s="37">
        <v>29</v>
      </c>
      <c r="B30" s="109">
        <v>4</v>
      </c>
      <c r="C30" s="111">
        <f>base0!G93</f>
        <v>15</v>
      </c>
    </row>
    <row r="31" spans="1:3" s="109" customFormat="1" x14ac:dyDescent="0.25">
      <c r="A31" s="37">
        <v>30</v>
      </c>
      <c r="B31" s="109">
        <v>4</v>
      </c>
      <c r="C31" s="111">
        <f>base0!H93</f>
        <v>8</v>
      </c>
    </row>
    <row r="32" spans="1:3" s="109" customFormat="1" x14ac:dyDescent="0.25">
      <c r="A32" s="37">
        <v>31</v>
      </c>
      <c r="B32" s="109">
        <v>4</v>
      </c>
      <c r="C32" s="111">
        <f>base0!I93</f>
        <v>13</v>
      </c>
    </row>
    <row r="33" spans="1:3" s="109" customFormat="1" x14ac:dyDescent="0.25">
      <c r="A33" s="37">
        <v>32</v>
      </c>
      <c r="B33" s="109">
        <v>4</v>
      </c>
      <c r="C33" s="111">
        <f>base0!J93</f>
        <v>3</v>
      </c>
    </row>
    <row r="34" spans="1:3" x14ac:dyDescent="0.25">
      <c r="A34" s="37">
        <v>33</v>
      </c>
      <c r="B34" s="37">
        <v>5</v>
      </c>
      <c r="C34" s="45">
        <f>base0!C94</f>
        <v>4</v>
      </c>
    </row>
    <row r="35" spans="1:3" x14ac:dyDescent="0.25">
      <c r="A35" s="37">
        <v>34</v>
      </c>
      <c r="B35" s="37">
        <v>5</v>
      </c>
      <c r="C35" s="45">
        <f>base0!D94</f>
        <v>9</v>
      </c>
    </row>
    <row r="36" spans="1:3" x14ac:dyDescent="0.25">
      <c r="A36" s="37">
        <v>35</v>
      </c>
      <c r="B36" s="37">
        <v>5</v>
      </c>
      <c r="C36" s="45">
        <f>base0!E94</f>
        <v>6</v>
      </c>
    </row>
    <row r="37" spans="1:3" x14ac:dyDescent="0.25">
      <c r="A37" s="37">
        <v>36</v>
      </c>
      <c r="B37" s="37">
        <v>5</v>
      </c>
      <c r="C37" s="45">
        <f>base0!F94</f>
        <v>15</v>
      </c>
    </row>
    <row r="38" spans="1:3" x14ac:dyDescent="0.25">
      <c r="A38" s="37">
        <v>37</v>
      </c>
      <c r="B38" s="37">
        <v>5</v>
      </c>
      <c r="C38" s="45">
        <f>base0!G94</f>
        <v>2</v>
      </c>
    </row>
    <row r="39" spans="1:3" x14ac:dyDescent="0.25">
      <c r="A39" s="37">
        <v>38</v>
      </c>
      <c r="B39" s="37">
        <v>5</v>
      </c>
      <c r="C39" s="45">
        <f>base0!H94</f>
        <v>14</v>
      </c>
    </row>
    <row r="40" spans="1:3" x14ac:dyDescent="0.25">
      <c r="A40" s="37">
        <v>39</v>
      </c>
      <c r="B40" s="37">
        <v>5</v>
      </c>
      <c r="C40" s="45">
        <f>base0!I94</f>
        <v>5</v>
      </c>
    </row>
    <row r="41" spans="1:3" x14ac:dyDescent="0.25">
      <c r="A41" s="37">
        <v>40</v>
      </c>
      <c r="B41" s="37">
        <v>5</v>
      </c>
      <c r="C41" s="45">
        <f>base0!J94</f>
        <v>10</v>
      </c>
    </row>
    <row r="42" spans="1:3" s="109" customFormat="1" x14ac:dyDescent="0.25">
      <c r="A42" s="37">
        <v>41</v>
      </c>
      <c r="B42" s="109">
        <v>6</v>
      </c>
      <c r="C42" s="111">
        <f>base0!C95</f>
        <v>6</v>
      </c>
    </row>
    <row r="43" spans="1:3" s="109" customFormat="1" x14ac:dyDescent="0.25">
      <c r="A43" s="37">
        <v>42</v>
      </c>
      <c r="B43" s="109">
        <v>6</v>
      </c>
      <c r="C43" s="111">
        <f>base0!D95</f>
        <v>15</v>
      </c>
    </row>
    <row r="44" spans="1:3" s="109" customFormat="1" x14ac:dyDescent="0.25">
      <c r="A44" s="37">
        <v>43</v>
      </c>
      <c r="B44" s="109">
        <v>6</v>
      </c>
      <c r="C44" s="111">
        <f>base0!E95</f>
        <v>2</v>
      </c>
    </row>
    <row r="45" spans="1:3" s="109" customFormat="1" x14ac:dyDescent="0.25">
      <c r="A45" s="37">
        <v>44</v>
      </c>
      <c r="B45" s="109">
        <v>6</v>
      </c>
      <c r="C45" s="111">
        <f>base0!F95</f>
        <v>5</v>
      </c>
    </row>
    <row r="46" spans="1:3" s="109" customFormat="1" x14ac:dyDescent="0.25">
      <c r="A46" s="37">
        <v>45</v>
      </c>
      <c r="B46" s="109">
        <v>6</v>
      </c>
      <c r="C46" s="111">
        <f>base0!G95</f>
        <v>4</v>
      </c>
    </row>
    <row r="47" spans="1:3" s="109" customFormat="1" x14ac:dyDescent="0.25">
      <c r="A47" s="37">
        <v>46</v>
      </c>
      <c r="B47" s="109">
        <v>6</v>
      </c>
      <c r="C47" s="111">
        <f>base0!H95</f>
        <v>9</v>
      </c>
    </row>
    <row r="48" spans="1:3" s="109" customFormat="1" x14ac:dyDescent="0.25">
      <c r="A48" s="37">
        <v>47</v>
      </c>
      <c r="B48" s="109">
        <v>6</v>
      </c>
      <c r="C48" s="111">
        <f>base0!I95</f>
        <v>3</v>
      </c>
    </row>
    <row r="49" spans="1:3" s="109" customFormat="1" x14ac:dyDescent="0.25">
      <c r="A49" s="37">
        <v>48</v>
      </c>
      <c r="B49" s="109">
        <v>6</v>
      </c>
      <c r="C49" s="111">
        <f>base0!J95</f>
        <v>8</v>
      </c>
    </row>
    <row r="50" spans="1:3" x14ac:dyDescent="0.25">
      <c r="A50" s="37">
        <v>49</v>
      </c>
      <c r="B50" s="37">
        <v>7</v>
      </c>
      <c r="C50" s="45">
        <f>base0!C96</f>
        <v>6</v>
      </c>
    </row>
    <row r="51" spans="1:3" x14ac:dyDescent="0.25">
      <c r="A51" s="37">
        <v>50</v>
      </c>
      <c r="B51" s="37">
        <v>7</v>
      </c>
      <c r="C51" s="45">
        <f>base0!D96</f>
        <v>4</v>
      </c>
    </row>
    <row r="52" spans="1:3" x14ac:dyDescent="0.25">
      <c r="A52" s="37">
        <v>51</v>
      </c>
      <c r="B52" s="37">
        <v>7</v>
      </c>
      <c r="C52" s="45">
        <f>base0!E96</f>
        <v>2</v>
      </c>
    </row>
    <row r="53" spans="1:3" x14ac:dyDescent="0.25">
      <c r="A53" s="37">
        <v>52</v>
      </c>
      <c r="B53" s="37">
        <v>7</v>
      </c>
      <c r="C53" s="45">
        <f>base0!F96</f>
        <v>5</v>
      </c>
    </row>
    <row r="54" spans="1:3" x14ac:dyDescent="0.25">
      <c r="A54" s="37">
        <v>53</v>
      </c>
      <c r="B54" s="37">
        <v>7</v>
      </c>
      <c r="C54" s="45">
        <f>base0!G96</f>
        <v>9</v>
      </c>
    </row>
    <row r="55" spans="1:3" x14ac:dyDescent="0.25">
      <c r="A55" s="37">
        <v>54</v>
      </c>
      <c r="B55" s="37">
        <v>7</v>
      </c>
      <c r="C55" s="45">
        <f>base0!H96</f>
        <v>15</v>
      </c>
    </row>
    <row r="56" spans="1:3" x14ac:dyDescent="0.25">
      <c r="A56" s="37">
        <v>55</v>
      </c>
      <c r="B56" s="37">
        <v>7</v>
      </c>
      <c r="C56" s="45">
        <f>base0!I96</f>
        <v>1</v>
      </c>
    </row>
    <row r="57" spans="1:3" x14ac:dyDescent="0.25">
      <c r="A57" s="37">
        <v>56</v>
      </c>
      <c r="B57" s="37">
        <v>7</v>
      </c>
      <c r="C57" s="45">
        <f>base0!J96</f>
        <v>13</v>
      </c>
    </row>
    <row r="58" spans="1:3" s="109" customFormat="1" x14ac:dyDescent="0.25">
      <c r="A58" s="37">
        <v>57</v>
      </c>
      <c r="B58" s="109">
        <v>8</v>
      </c>
      <c r="C58" s="111">
        <f>base0!C97</f>
        <v>8</v>
      </c>
    </row>
    <row r="59" spans="1:3" s="109" customFormat="1" x14ac:dyDescent="0.25">
      <c r="A59" s="37">
        <v>58</v>
      </c>
      <c r="B59" s="109">
        <v>8</v>
      </c>
      <c r="C59" s="111">
        <f>base0!D97</f>
        <v>9</v>
      </c>
    </row>
    <row r="60" spans="1:3" s="109" customFormat="1" x14ac:dyDescent="0.25">
      <c r="A60" s="37">
        <v>59</v>
      </c>
      <c r="B60" s="109">
        <v>8</v>
      </c>
      <c r="C60" s="111">
        <f>base0!E97</f>
        <v>15</v>
      </c>
    </row>
    <row r="61" spans="1:3" s="109" customFormat="1" x14ac:dyDescent="0.25">
      <c r="A61" s="37">
        <v>60</v>
      </c>
      <c r="B61" s="109">
        <v>8</v>
      </c>
      <c r="C61" s="111">
        <f>base0!F97</f>
        <v>13</v>
      </c>
    </row>
    <row r="62" spans="1:3" s="109" customFormat="1" x14ac:dyDescent="0.25">
      <c r="A62" s="37">
        <v>61</v>
      </c>
      <c r="B62" s="109">
        <v>8</v>
      </c>
      <c r="C62" s="111">
        <f>base0!G97</f>
        <v>6</v>
      </c>
    </row>
    <row r="63" spans="1:3" s="109" customFormat="1" x14ac:dyDescent="0.25">
      <c r="A63" s="37">
        <v>62</v>
      </c>
      <c r="B63" s="109">
        <v>8</v>
      </c>
      <c r="C63" s="111">
        <f>base0!H97</f>
        <v>4</v>
      </c>
    </row>
    <row r="64" spans="1:3" s="109" customFormat="1" x14ac:dyDescent="0.25">
      <c r="A64" s="37">
        <v>63</v>
      </c>
      <c r="B64" s="109">
        <v>8</v>
      </c>
      <c r="C64" s="111">
        <f>base0!I97</f>
        <v>2</v>
      </c>
    </row>
    <row r="65" spans="1:3" s="109" customFormat="1" x14ac:dyDescent="0.25">
      <c r="A65" s="37">
        <v>64</v>
      </c>
      <c r="B65" s="109">
        <v>8</v>
      </c>
      <c r="C65" s="111">
        <f>base0!J97</f>
        <v>5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9</v>
      </c>
    </row>
    <row r="68" spans="1:3" x14ac:dyDescent="0.25">
      <c r="A68" s="37">
        <v>67</v>
      </c>
      <c r="B68" s="37">
        <v>9</v>
      </c>
      <c r="C68" s="45">
        <f>base0!E98</f>
        <v>15</v>
      </c>
    </row>
    <row r="69" spans="1:3" x14ac:dyDescent="0.25">
      <c r="A69" s="37">
        <v>68</v>
      </c>
      <c r="B69" s="37">
        <v>9</v>
      </c>
      <c r="C69" s="45">
        <f>base0!F98</f>
        <v>2</v>
      </c>
    </row>
    <row r="70" spans="1:3" x14ac:dyDescent="0.25">
      <c r="A70" s="37">
        <v>69</v>
      </c>
      <c r="B70" s="37">
        <v>9</v>
      </c>
      <c r="C70" s="45">
        <f>base0!G98</f>
        <v>5</v>
      </c>
    </row>
    <row r="71" spans="1:3" x14ac:dyDescent="0.25">
      <c r="A71" s="37">
        <v>70</v>
      </c>
      <c r="B71" s="37">
        <v>9</v>
      </c>
      <c r="C71" s="45">
        <f>base0!H98</f>
        <v>13</v>
      </c>
    </row>
    <row r="72" spans="1:3" x14ac:dyDescent="0.25">
      <c r="A72" s="37">
        <v>71</v>
      </c>
      <c r="B72" s="37">
        <v>9</v>
      </c>
      <c r="C72" s="45">
        <f>base0!I98</f>
        <v>6</v>
      </c>
    </row>
    <row r="73" spans="1:3" x14ac:dyDescent="0.25">
      <c r="A73" s="37">
        <v>72</v>
      </c>
      <c r="B73" s="37">
        <v>9</v>
      </c>
      <c r="C73" s="45">
        <f>base0!J98</f>
        <v>14</v>
      </c>
    </row>
    <row r="74" spans="1:3" s="109" customFormat="1" x14ac:dyDescent="0.25">
      <c r="A74" s="37">
        <v>73</v>
      </c>
      <c r="B74" s="109">
        <v>10</v>
      </c>
      <c r="C74" s="111">
        <f>base0!C99</f>
        <v>4</v>
      </c>
    </row>
    <row r="75" spans="1:3" s="109" customFormat="1" x14ac:dyDescent="0.25">
      <c r="A75" s="37">
        <v>74</v>
      </c>
      <c r="B75" s="109">
        <v>10</v>
      </c>
      <c r="C75" s="111">
        <f>base0!D99</f>
        <v>9</v>
      </c>
    </row>
    <row r="76" spans="1:3" s="109" customFormat="1" x14ac:dyDescent="0.25">
      <c r="A76" s="37">
        <v>75</v>
      </c>
      <c r="B76" s="109">
        <v>10</v>
      </c>
      <c r="C76" s="111">
        <f>base0!E99</f>
        <v>3</v>
      </c>
    </row>
    <row r="77" spans="1:3" s="109" customFormat="1" x14ac:dyDescent="0.25">
      <c r="A77" s="37">
        <v>76</v>
      </c>
      <c r="B77" s="109">
        <v>10</v>
      </c>
      <c r="C77" s="111">
        <f>base0!F99</f>
        <v>2</v>
      </c>
    </row>
    <row r="78" spans="1:3" s="109" customFormat="1" x14ac:dyDescent="0.25">
      <c r="A78" s="37">
        <v>77</v>
      </c>
      <c r="B78" s="109">
        <v>10</v>
      </c>
      <c r="C78" s="111">
        <f>base0!G99</f>
        <v>6</v>
      </c>
    </row>
    <row r="79" spans="1:3" s="109" customFormat="1" x14ac:dyDescent="0.25">
      <c r="A79" s="37">
        <v>78</v>
      </c>
      <c r="B79" s="109">
        <v>10</v>
      </c>
      <c r="C79" s="111">
        <f>base0!H99</f>
        <v>13</v>
      </c>
    </row>
    <row r="80" spans="1:3" s="109" customFormat="1" x14ac:dyDescent="0.25">
      <c r="A80" s="37">
        <v>79</v>
      </c>
      <c r="B80" s="109">
        <v>10</v>
      </c>
      <c r="C80" s="111">
        <f>base0!I99</f>
        <v>15</v>
      </c>
    </row>
    <row r="81" spans="1:3" s="109" customFormat="1" x14ac:dyDescent="0.25">
      <c r="A81" s="37">
        <v>80</v>
      </c>
      <c r="B81" s="109">
        <v>10</v>
      </c>
      <c r="C81" s="111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6</v>
      </c>
    </row>
    <row r="83" spans="1:3" x14ac:dyDescent="0.25">
      <c r="A83" s="37">
        <v>82</v>
      </c>
      <c r="B83" s="37">
        <v>11</v>
      </c>
      <c r="C83" s="45">
        <f>base0!D100</f>
        <v>2</v>
      </c>
    </row>
    <row r="84" spans="1:3" x14ac:dyDescent="0.25">
      <c r="A84" s="37">
        <v>83</v>
      </c>
      <c r="B84" s="37">
        <v>11</v>
      </c>
      <c r="C84" s="45">
        <f>base0!E100</f>
        <v>3</v>
      </c>
    </row>
    <row r="85" spans="1:3" x14ac:dyDescent="0.25">
      <c r="A85" s="37">
        <v>84</v>
      </c>
      <c r="B85" s="37">
        <v>11</v>
      </c>
      <c r="C85" s="45">
        <f>base0!F100</f>
        <v>4</v>
      </c>
    </row>
    <row r="86" spans="1:3" x14ac:dyDescent="0.25">
      <c r="A86" s="37">
        <v>85</v>
      </c>
      <c r="B86" s="37">
        <v>11</v>
      </c>
      <c r="C86" s="45">
        <f>base0!G100</f>
        <v>5</v>
      </c>
    </row>
    <row r="87" spans="1:3" x14ac:dyDescent="0.25">
      <c r="A87" s="37">
        <v>86</v>
      </c>
      <c r="B87" s="37">
        <v>11</v>
      </c>
      <c r="C87" s="45">
        <f>base0!H100</f>
        <v>15</v>
      </c>
    </row>
    <row r="88" spans="1:3" x14ac:dyDescent="0.25">
      <c r="A88" s="37">
        <v>87</v>
      </c>
      <c r="B88" s="37">
        <v>11</v>
      </c>
      <c r="C88" s="45">
        <f>base0!I100</f>
        <v>9</v>
      </c>
    </row>
    <row r="89" spans="1:3" x14ac:dyDescent="0.25">
      <c r="A89" s="37">
        <v>88</v>
      </c>
      <c r="B89" s="37">
        <v>11</v>
      </c>
      <c r="C89" s="45">
        <f>base0!J100</f>
        <v>10</v>
      </c>
    </row>
    <row r="90" spans="1:3" s="109" customFormat="1" x14ac:dyDescent="0.25">
      <c r="A90" s="37">
        <v>89</v>
      </c>
      <c r="B90" s="109">
        <v>12</v>
      </c>
      <c r="C90" s="111">
        <f>base0!C101</f>
        <v>1</v>
      </c>
    </row>
    <row r="91" spans="1:3" s="109" customFormat="1" x14ac:dyDescent="0.25">
      <c r="A91" s="37">
        <v>90</v>
      </c>
      <c r="B91" s="109">
        <v>12</v>
      </c>
      <c r="C91" s="111">
        <f>base0!D101</f>
        <v>9</v>
      </c>
    </row>
    <row r="92" spans="1:3" s="109" customFormat="1" x14ac:dyDescent="0.25">
      <c r="A92" s="37">
        <v>91</v>
      </c>
      <c r="B92" s="109">
        <v>12</v>
      </c>
      <c r="C92" s="111">
        <f>base0!E101</f>
        <v>13</v>
      </c>
    </row>
    <row r="93" spans="1:3" s="109" customFormat="1" x14ac:dyDescent="0.25">
      <c r="A93" s="37">
        <v>92</v>
      </c>
      <c r="B93" s="109">
        <v>12</v>
      </c>
      <c r="C93" s="111">
        <f>base0!F101</f>
        <v>15</v>
      </c>
    </row>
    <row r="94" spans="1:3" s="109" customFormat="1" x14ac:dyDescent="0.25">
      <c r="A94" s="37">
        <v>93</v>
      </c>
      <c r="B94" s="109">
        <v>12</v>
      </c>
      <c r="C94" s="111">
        <f>base0!G101</f>
        <v>2</v>
      </c>
    </row>
    <row r="95" spans="1:3" s="109" customFormat="1" x14ac:dyDescent="0.25">
      <c r="A95" s="37">
        <v>94</v>
      </c>
      <c r="B95" s="109">
        <v>12</v>
      </c>
      <c r="C95" s="111">
        <f>base0!H101</f>
        <v>4</v>
      </c>
    </row>
    <row r="96" spans="1:3" s="109" customFormat="1" x14ac:dyDescent="0.25">
      <c r="A96" s="37">
        <v>95</v>
      </c>
      <c r="B96" s="109">
        <v>12</v>
      </c>
      <c r="C96" s="111">
        <f>base0!I101</f>
        <v>6</v>
      </c>
    </row>
    <row r="97" spans="1:3" s="109" customFormat="1" x14ac:dyDescent="0.25">
      <c r="A97" s="37">
        <v>96</v>
      </c>
      <c r="B97" s="109">
        <v>12</v>
      </c>
      <c r="C97" s="111">
        <f>base0!J101</f>
        <v>8</v>
      </c>
    </row>
    <row r="98" spans="1:3" x14ac:dyDescent="0.25">
      <c r="A98" s="37">
        <v>97</v>
      </c>
      <c r="B98" s="37">
        <v>13</v>
      </c>
      <c r="C98" s="45">
        <f>base0!C102</f>
        <v>2</v>
      </c>
    </row>
    <row r="99" spans="1:3" x14ac:dyDescent="0.25">
      <c r="A99" s="37">
        <v>98</v>
      </c>
      <c r="B99" s="37">
        <v>13</v>
      </c>
      <c r="C99" s="45">
        <f>base0!D102</f>
        <v>4</v>
      </c>
    </row>
    <row r="100" spans="1:3" x14ac:dyDescent="0.25">
      <c r="A100" s="37">
        <v>99</v>
      </c>
      <c r="B100" s="37">
        <v>13</v>
      </c>
      <c r="C100" s="45">
        <f>base0!E102</f>
        <v>9</v>
      </c>
    </row>
    <row r="101" spans="1:3" x14ac:dyDescent="0.25">
      <c r="A101" s="37">
        <v>100</v>
      </c>
      <c r="B101" s="37">
        <v>13</v>
      </c>
      <c r="C101" s="45">
        <f>base0!F102</f>
        <v>13</v>
      </c>
    </row>
    <row r="102" spans="1:3" x14ac:dyDescent="0.25">
      <c r="A102" s="37">
        <v>101</v>
      </c>
      <c r="B102" s="37">
        <v>13</v>
      </c>
      <c r="C102" s="45">
        <f>base0!G102</f>
        <v>15</v>
      </c>
    </row>
    <row r="103" spans="1:3" x14ac:dyDescent="0.25">
      <c r="A103" s="37">
        <v>102</v>
      </c>
      <c r="B103" s="37">
        <v>13</v>
      </c>
      <c r="C103" s="45">
        <f>base0!H102</f>
        <v>6</v>
      </c>
    </row>
    <row r="104" spans="1:3" x14ac:dyDescent="0.25">
      <c r="A104" s="37">
        <v>103</v>
      </c>
      <c r="B104" s="37">
        <v>13</v>
      </c>
      <c r="C104" s="45">
        <f>base0!I102</f>
        <v>3</v>
      </c>
    </row>
    <row r="105" spans="1:3" x14ac:dyDescent="0.25">
      <c r="A105" s="37">
        <v>104</v>
      </c>
      <c r="B105" s="37">
        <v>13</v>
      </c>
      <c r="C105" s="45">
        <f>base0!J102</f>
        <v>8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15</v>
      </c>
    </row>
    <row r="116" spans="1:3" s="39" customFormat="1" x14ac:dyDescent="0.25">
      <c r="A116" s="39">
        <v>114</v>
      </c>
      <c r="B116" s="39">
        <v>15</v>
      </c>
      <c r="C116" s="107">
        <f>base0!D104</f>
        <v>6</v>
      </c>
    </row>
    <row r="117" spans="1:3" s="39" customFormat="1" x14ac:dyDescent="0.25">
      <c r="A117" s="39">
        <v>115</v>
      </c>
      <c r="B117" s="39">
        <v>15</v>
      </c>
      <c r="C117" s="107">
        <f>base0!E104</f>
        <v>2</v>
      </c>
    </row>
    <row r="118" spans="1:3" s="39" customFormat="1" x14ac:dyDescent="0.25">
      <c r="A118" s="39">
        <v>116</v>
      </c>
      <c r="B118" s="39">
        <v>15</v>
      </c>
      <c r="C118" s="107">
        <f>base0!F104</f>
        <v>4</v>
      </c>
    </row>
    <row r="119" spans="1:3" s="39" customFormat="1" x14ac:dyDescent="0.25">
      <c r="A119" s="39">
        <v>117</v>
      </c>
      <c r="B119" s="39">
        <v>15</v>
      </c>
      <c r="C119" s="107">
        <f>base0!G104</f>
        <v>9</v>
      </c>
    </row>
    <row r="120" spans="1:3" s="39" customFormat="1" x14ac:dyDescent="0.25">
      <c r="A120" s="39">
        <v>118</v>
      </c>
      <c r="B120" s="39">
        <v>15</v>
      </c>
      <c r="C120" s="107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7">
        <f>base0!I104</f>
        <v>5</v>
      </c>
    </row>
    <row r="122" spans="1:3" s="39" customFormat="1" x14ac:dyDescent="0.25">
      <c r="A122" s="39">
        <v>120</v>
      </c>
      <c r="B122" s="39">
        <v>15</v>
      </c>
      <c r="C122" s="107">
        <f>base0!J104</f>
        <v>1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2</v>
      </c>
    </row>
    <row r="131" spans="1:3" s="39" customFormat="1" x14ac:dyDescent="0.25">
      <c r="A131" s="39">
        <v>129</v>
      </c>
      <c r="B131" s="39">
        <v>17</v>
      </c>
      <c r="C131" s="107">
        <f>base0!C106</f>
        <v>6</v>
      </c>
    </row>
    <row r="132" spans="1:3" s="39" customFormat="1" x14ac:dyDescent="0.25">
      <c r="A132" s="39">
        <v>130</v>
      </c>
      <c r="B132" s="39">
        <v>17</v>
      </c>
      <c r="C132" s="107">
        <f>base0!D106</f>
        <v>15</v>
      </c>
    </row>
    <row r="133" spans="1:3" s="39" customFormat="1" x14ac:dyDescent="0.25">
      <c r="A133" s="39">
        <v>131</v>
      </c>
      <c r="B133" s="39">
        <v>17</v>
      </c>
      <c r="C133" s="107">
        <f>base0!E106</f>
        <v>9</v>
      </c>
    </row>
    <row r="134" spans="1:3" s="39" customFormat="1" x14ac:dyDescent="0.25">
      <c r="A134" s="39">
        <v>132</v>
      </c>
      <c r="B134" s="39">
        <v>17</v>
      </c>
      <c r="C134" s="107">
        <f>base0!F106</f>
        <v>3</v>
      </c>
    </row>
    <row r="135" spans="1:3" s="39" customFormat="1" x14ac:dyDescent="0.25">
      <c r="A135" s="39">
        <v>133</v>
      </c>
      <c r="B135" s="39">
        <v>17</v>
      </c>
      <c r="C135" s="107">
        <f>base0!G106</f>
        <v>8</v>
      </c>
    </row>
    <row r="136" spans="1:3" s="39" customFormat="1" x14ac:dyDescent="0.25">
      <c r="A136" s="39">
        <v>134</v>
      </c>
      <c r="B136" s="39">
        <v>17</v>
      </c>
      <c r="C136" s="107">
        <f>base0!H106</f>
        <v>4</v>
      </c>
    </row>
    <row r="137" spans="1:3" s="39" customFormat="1" x14ac:dyDescent="0.25">
      <c r="A137" s="39">
        <v>135</v>
      </c>
      <c r="B137" s="39">
        <v>17</v>
      </c>
      <c r="C137" s="107">
        <f>base0!I106</f>
        <v>5</v>
      </c>
    </row>
    <row r="138" spans="1:3" s="39" customFormat="1" x14ac:dyDescent="0.25">
      <c r="A138" s="39">
        <v>136</v>
      </c>
      <c r="B138" s="39">
        <v>17</v>
      </c>
      <c r="C138" s="107">
        <f>base0!J106</f>
        <v>2</v>
      </c>
    </row>
    <row r="139" spans="1:3" x14ac:dyDescent="0.25">
      <c r="A139" s="37">
        <v>137</v>
      </c>
      <c r="B139" s="37">
        <v>18</v>
      </c>
      <c r="C139" s="45">
        <f>base0!C107</f>
        <v>4</v>
      </c>
    </row>
    <row r="140" spans="1:3" x14ac:dyDescent="0.25">
      <c r="A140" s="37">
        <v>138</v>
      </c>
      <c r="B140" s="37">
        <v>18</v>
      </c>
      <c r="C140" s="45">
        <f>base0!D107</f>
        <v>2</v>
      </c>
    </row>
    <row r="141" spans="1:3" x14ac:dyDescent="0.25">
      <c r="A141" s="37">
        <v>139</v>
      </c>
      <c r="B141" s="37">
        <v>18</v>
      </c>
      <c r="C141" s="45">
        <f>base0!E107</f>
        <v>15</v>
      </c>
    </row>
    <row r="142" spans="1:3" x14ac:dyDescent="0.25">
      <c r="A142" s="37">
        <v>140</v>
      </c>
      <c r="B142" s="37">
        <v>18</v>
      </c>
      <c r="C142" s="45">
        <f>base0!F107</f>
        <v>3</v>
      </c>
    </row>
    <row r="143" spans="1:3" x14ac:dyDescent="0.25">
      <c r="A143" s="37">
        <v>141</v>
      </c>
      <c r="B143" s="37">
        <v>18</v>
      </c>
      <c r="C143" s="45">
        <f>base0!G107</f>
        <v>8</v>
      </c>
    </row>
    <row r="144" spans="1:3" x14ac:dyDescent="0.25">
      <c r="A144" s="37">
        <v>142</v>
      </c>
      <c r="B144" s="37">
        <v>18</v>
      </c>
      <c r="C144" s="45">
        <f>base0!H107</f>
        <v>6</v>
      </c>
    </row>
    <row r="145" spans="1:3" x14ac:dyDescent="0.25">
      <c r="A145" s="37">
        <v>143</v>
      </c>
      <c r="B145" s="37">
        <v>18</v>
      </c>
      <c r="C145" s="45">
        <f>base0!I107</f>
        <v>1</v>
      </c>
    </row>
    <row r="146" spans="1:3" x14ac:dyDescent="0.25">
      <c r="A146" s="37">
        <v>144</v>
      </c>
      <c r="B146" s="37">
        <v>18</v>
      </c>
      <c r="C146" s="45">
        <f>base0!J107</f>
        <v>10</v>
      </c>
    </row>
    <row r="147" spans="1:3" s="39" customFormat="1" x14ac:dyDescent="0.25">
      <c r="A147" s="39">
        <v>145</v>
      </c>
      <c r="B147" s="39">
        <v>19</v>
      </c>
      <c r="C147" s="107">
        <f>base0!C108</f>
        <v>4</v>
      </c>
    </row>
    <row r="148" spans="1:3" s="39" customFormat="1" x14ac:dyDescent="0.25">
      <c r="A148" s="39">
        <v>146</v>
      </c>
      <c r="B148" s="39">
        <v>19</v>
      </c>
      <c r="C148" s="107">
        <f>base0!D108</f>
        <v>2</v>
      </c>
    </row>
    <row r="149" spans="1:3" s="39" customFormat="1" x14ac:dyDescent="0.25">
      <c r="A149" s="39">
        <v>147</v>
      </c>
      <c r="B149" s="39">
        <v>19</v>
      </c>
      <c r="C149" s="107">
        <f>base0!E108</f>
        <v>8</v>
      </c>
    </row>
    <row r="150" spans="1:3" s="39" customFormat="1" x14ac:dyDescent="0.25">
      <c r="A150" s="39">
        <v>148</v>
      </c>
      <c r="B150" s="39">
        <v>19</v>
      </c>
      <c r="C150" s="107">
        <f>base0!F108</f>
        <v>6</v>
      </c>
    </row>
    <row r="151" spans="1:3" s="39" customFormat="1" x14ac:dyDescent="0.25">
      <c r="A151" s="39">
        <v>149</v>
      </c>
      <c r="B151" s="39">
        <v>19</v>
      </c>
      <c r="C151" s="107">
        <f>base0!G108</f>
        <v>15</v>
      </c>
    </row>
    <row r="152" spans="1:3" s="39" customFormat="1" x14ac:dyDescent="0.25">
      <c r="A152" s="39">
        <v>150</v>
      </c>
      <c r="B152" s="39">
        <v>19</v>
      </c>
      <c r="C152" s="107">
        <f>base0!H108</f>
        <v>9</v>
      </c>
    </row>
    <row r="153" spans="1:3" s="39" customFormat="1" x14ac:dyDescent="0.25">
      <c r="A153" s="39">
        <v>151</v>
      </c>
      <c r="B153" s="39">
        <v>19</v>
      </c>
      <c r="C153" s="107">
        <f>base0!I108</f>
        <v>5</v>
      </c>
    </row>
    <row r="154" spans="1:3" s="39" customFormat="1" x14ac:dyDescent="0.25">
      <c r="A154" s="39">
        <v>152</v>
      </c>
      <c r="B154" s="39">
        <v>19</v>
      </c>
      <c r="C154" s="107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15</v>
      </c>
    </row>
    <row r="156" spans="1:3" x14ac:dyDescent="0.25">
      <c r="A156" s="37">
        <v>154</v>
      </c>
      <c r="B156" s="37">
        <v>20</v>
      </c>
      <c r="C156" s="45">
        <f>base0!D109</f>
        <v>6</v>
      </c>
    </row>
    <row r="157" spans="1:3" x14ac:dyDescent="0.25">
      <c r="A157" s="37">
        <v>155</v>
      </c>
      <c r="B157" s="37">
        <v>20</v>
      </c>
      <c r="C157" s="45">
        <f>base0!E109</f>
        <v>2</v>
      </c>
    </row>
    <row r="158" spans="1:3" x14ac:dyDescent="0.25">
      <c r="A158" s="37">
        <v>156</v>
      </c>
      <c r="B158" s="37">
        <v>20</v>
      </c>
      <c r="C158" s="45">
        <f>base0!F109</f>
        <v>9</v>
      </c>
    </row>
    <row r="159" spans="1:3" x14ac:dyDescent="0.25">
      <c r="A159" s="37">
        <v>157</v>
      </c>
      <c r="B159" s="37">
        <v>20</v>
      </c>
      <c r="C159" s="45">
        <f>base0!G109</f>
        <v>4</v>
      </c>
    </row>
    <row r="160" spans="1:3" x14ac:dyDescent="0.25">
      <c r="A160" s="37">
        <v>158</v>
      </c>
      <c r="B160" s="37">
        <v>20</v>
      </c>
      <c r="C160" s="45">
        <f>base0!H109</f>
        <v>8</v>
      </c>
    </row>
    <row r="161" spans="1:3" x14ac:dyDescent="0.25">
      <c r="A161" s="37">
        <v>159</v>
      </c>
      <c r="B161" s="37">
        <v>20</v>
      </c>
      <c r="C161" s="45">
        <f>base0!I109</f>
        <v>1</v>
      </c>
    </row>
    <row r="162" spans="1:3" x14ac:dyDescent="0.25">
      <c r="A162" s="37">
        <v>160</v>
      </c>
      <c r="B162" s="37">
        <v>20</v>
      </c>
      <c r="C162" s="45">
        <f>base0!J109</f>
        <v>5</v>
      </c>
    </row>
    <row r="163" spans="1:3" s="39" customFormat="1" x14ac:dyDescent="0.25">
      <c r="A163" s="39">
        <v>161</v>
      </c>
      <c r="B163" s="39">
        <v>21</v>
      </c>
      <c r="C163" s="107">
        <f>base0!C110</f>
        <v>15</v>
      </c>
    </row>
    <row r="164" spans="1:3" s="39" customFormat="1" x14ac:dyDescent="0.25">
      <c r="A164" s="39">
        <v>162</v>
      </c>
      <c r="B164" s="39">
        <v>21</v>
      </c>
      <c r="C164" s="107">
        <f>base0!D110</f>
        <v>3</v>
      </c>
    </row>
    <row r="165" spans="1:3" s="39" customFormat="1" x14ac:dyDescent="0.25">
      <c r="A165" s="39">
        <v>163</v>
      </c>
      <c r="B165" s="39">
        <v>21</v>
      </c>
      <c r="C165" s="107">
        <f>base0!E110</f>
        <v>1</v>
      </c>
    </row>
    <row r="166" spans="1:3" s="39" customFormat="1" x14ac:dyDescent="0.25">
      <c r="A166" s="39">
        <v>164</v>
      </c>
      <c r="B166" s="39">
        <v>21</v>
      </c>
      <c r="C166" s="107">
        <f>base0!F110</f>
        <v>6</v>
      </c>
    </row>
    <row r="167" spans="1:3" s="39" customFormat="1" x14ac:dyDescent="0.25">
      <c r="A167" s="39">
        <v>165</v>
      </c>
      <c r="B167" s="39">
        <v>21</v>
      </c>
      <c r="C167" s="107">
        <f>base0!G110</f>
        <v>4</v>
      </c>
    </row>
    <row r="168" spans="1:3" s="39" customFormat="1" x14ac:dyDescent="0.25">
      <c r="A168" s="39">
        <v>166</v>
      </c>
      <c r="B168" s="39">
        <v>21</v>
      </c>
      <c r="C168" s="107">
        <f>base0!H110</f>
        <v>8</v>
      </c>
    </row>
    <row r="169" spans="1:3" s="39" customFormat="1" x14ac:dyDescent="0.25">
      <c r="A169" s="39">
        <v>167</v>
      </c>
      <c r="B169" s="39">
        <v>21</v>
      </c>
      <c r="C169" s="107">
        <f>base0!I110</f>
        <v>2</v>
      </c>
    </row>
    <row r="170" spans="1:3" s="39" customFormat="1" x14ac:dyDescent="0.25">
      <c r="A170" s="39">
        <v>168</v>
      </c>
      <c r="B170" s="39">
        <v>21</v>
      </c>
      <c r="C170" s="107">
        <f>base0!J110</f>
        <v>9</v>
      </c>
    </row>
    <row r="171" spans="1:3" x14ac:dyDescent="0.25">
      <c r="A171" s="37">
        <v>169</v>
      </c>
      <c r="B171" s="37">
        <v>22</v>
      </c>
      <c r="C171" s="45">
        <f>base0!C111</f>
        <v>4</v>
      </c>
    </row>
    <row r="172" spans="1:3" x14ac:dyDescent="0.25">
      <c r="A172" s="37">
        <v>170</v>
      </c>
      <c r="B172" s="37">
        <v>22</v>
      </c>
      <c r="C172" s="45">
        <f>base0!D111</f>
        <v>15</v>
      </c>
    </row>
    <row r="173" spans="1:3" x14ac:dyDescent="0.25">
      <c r="A173" s="37">
        <v>171</v>
      </c>
      <c r="B173" s="37">
        <v>22</v>
      </c>
      <c r="C173" s="45">
        <f>base0!E111</f>
        <v>6</v>
      </c>
    </row>
    <row r="174" spans="1:3" x14ac:dyDescent="0.25">
      <c r="A174" s="37">
        <v>172</v>
      </c>
      <c r="B174" s="37">
        <v>22</v>
      </c>
      <c r="C174" s="45">
        <f>base0!F111</f>
        <v>9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8</v>
      </c>
    </row>
    <row r="177" spans="1:3" x14ac:dyDescent="0.25">
      <c r="A177" s="37">
        <v>175</v>
      </c>
      <c r="B177" s="37">
        <v>22</v>
      </c>
      <c r="C177" s="45">
        <f>base0!I111</f>
        <v>1</v>
      </c>
    </row>
    <row r="178" spans="1:3" x14ac:dyDescent="0.25">
      <c r="A178" s="37">
        <v>176</v>
      </c>
      <c r="B178" s="37">
        <v>22</v>
      </c>
      <c r="C178" s="45">
        <f>base0!J111</f>
        <v>5</v>
      </c>
    </row>
    <row r="179" spans="1:3" s="39" customFormat="1" x14ac:dyDescent="0.25">
      <c r="A179" s="39">
        <v>177</v>
      </c>
      <c r="B179" s="39">
        <v>23</v>
      </c>
      <c r="C179" s="107">
        <f>base0!C112</f>
        <v>4</v>
      </c>
    </row>
    <row r="180" spans="1:3" s="39" customFormat="1" x14ac:dyDescent="0.25">
      <c r="A180" s="39">
        <v>178</v>
      </c>
      <c r="B180" s="39">
        <v>23</v>
      </c>
      <c r="C180" s="107">
        <f>base0!D112</f>
        <v>2</v>
      </c>
    </row>
    <row r="181" spans="1:3" s="39" customFormat="1" x14ac:dyDescent="0.25">
      <c r="A181" s="39">
        <v>179</v>
      </c>
      <c r="B181" s="39">
        <v>23</v>
      </c>
      <c r="C181" s="107">
        <f>base0!E112</f>
        <v>15</v>
      </c>
    </row>
    <row r="182" spans="1:3" s="39" customFormat="1" x14ac:dyDescent="0.25">
      <c r="A182" s="39">
        <v>180</v>
      </c>
      <c r="B182" s="39">
        <v>23</v>
      </c>
      <c r="C182" s="107">
        <f>base0!F112</f>
        <v>9</v>
      </c>
    </row>
    <row r="183" spans="1:3" s="39" customFormat="1" x14ac:dyDescent="0.25">
      <c r="A183" s="39">
        <v>181</v>
      </c>
      <c r="B183" s="39">
        <v>23</v>
      </c>
      <c r="C183" s="39">
        <f>base0!G60</f>
        <v>6</v>
      </c>
    </row>
    <row r="184" spans="1:3" s="39" customFormat="1" x14ac:dyDescent="0.25">
      <c r="A184" s="39">
        <v>182</v>
      </c>
      <c r="B184" s="39">
        <v>23</v>
      </c>
      <c r="C184" s="107">
        <f>base0!H112</f>
        <v>3</v>
      </c>
    </row>
    <row r="185" spans="1:3" s="39" customFormat="1" x14ac:dyDescent="0.25">
      <c r="A185" s="39">
        <v>183</v>
      </c>
      <c r="B185" s="39">
        <v>23</v>
      </c>
      <c r="C185" s="107">
        <f>base0!I112</f>
        <v>10</v>
      </c>
    </row>
    <row r="186" spans="1:3" s="39" customFormat="1" x14ac:dyDescent="0.25">
      <c r="A186" s="39">
        <v>184</v>
      </c>
      <c r="B186" s="39">
        <v>23</v>
      </c>
      <c r="C186" s="107">
        <f>base0!J112</f>
        <v>8</v>
      </c>
    </row>
    <row r="187" spans="1:3" x14ac:dyDescent="0.25">
      <c r="A187" s="37">
        <v>185</v>
      </c>
      <c r="B187" s="37">
        <v>24</v>
      </c>
      <c r="C187" s="45">
        <f>base0!C113</f>
        <v>15</v>
      </c>
    </row>
    <row r="188" spans="1:3" x14ac:dyDescent="0.25">
      <c r="A188" s="37">
        <v>186</v>
      </c>
      <c r="B188" s="37">
        <v>24</v>
      </c>
      <c r="C188" s="45">
        <f>base0!D113</f>
        <v>9</v>
      </c>
    </row>
    <row r="189" spans="1:3" x14ac:dyDescent="0.25">
      <c r="A189" s="37">
        <v>187</v>
      </c>
      <c r="B189" s="37">
        <v>24</v>
      </c>
      <c r="C189" s="45">
        <f>base0!E113</f>
        <v>4</v>
      </c>
    </row>
    <row r="190" spans="1:3" x14ac:dyDescent="0.25">
      <c r="A190" s="37">
        <v>188</v>
      </c>
      <c r="B190" s="37">
        <v>24</v>
      </c>
      <c r="C190" s="45">
        <f>base0!F113</f>
        <v>6</v>
      </c>
    </row>
    <row r="191" spans="1:3" x14ac:dyDescent="0.25">
      <c r="A191" s="37">
        <v>189</v>
      </c>
      <c r="B191" s="37">
        <v>24</v>
      </c>
      <c r="C191" s="45">
        <f>base0!G113</f>
        <v>5</v>
      </c>
    </row>
    <row r="192" spans="1:3" x14ac:dyDescent="0.25">
      <c r="A192" s="37">
        <v>190</v>
      </c>
      <c r="B192" s="37">
        <v>24</v>
      </c>
      <c r="C192" s="45">
        <f>base0!H113</f>
        <v>1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2</v>
      </c>
    </row>
    <row r="195" spans="1:3" s="39" customFormat="1" x14ac:dyDescent="0.25">
      <c r="A195" s="39">
        <v>193</v>
      </c>
      <c r="B195" s="39">
        <v>25</v>
      </c>
      <c r="C195" s="107">
        <f>base0!C114</f>
        <v>6</v>
      </c>
    </row>
    <row r="196" spans="1:3" s="39" customFormat="1" x14ac:dyDescent="0.25">
      <c r="A196" s="39">
        <v>194</v>
      </c>
      <c r="B196" s="39">
        <v>25</v>
      </c>
      <c r="C196" s="107">
        <f>base0!D114</f>
        <v>8</v>
      </c>
    </row>
    <row r="197" spans="1:3" s="39" customFormat="1" x14ac:dyDescent="0.25">
      <c r="A197" s="39">
        <v>195</v>
      </c>
      <c r="B197" s="39">
        <v>25</v>
      </c>
      <c r="C197" s="107">
        <f>base0!E114</f>
        <v>4</v>
      </c>
    </row>
    <row r="198" spans="1:3" s="39" customFormat="1" x14ac:dyDescent="0.25">
      <c r="A198" s="39">
        <v>196</v>
      </c>
      <c r="B198" s="39">
        <v>25</v>
      </c>
      <c r="C198" s="107">
        <f>base0!F114</f>
        <v>5</v>
      </c>
    </row>
    <row r="199" spans="1:3" s="39" customFormat="1" x14ac:dyDescent="0.25">
      <c r="A199" s="39">
        <v>197</v>
      </c>
      <c r="B199" s="39">
        <v>25</v>
      </c>
      <c r="C199" s="107">
        <f>base0!G114</f>
        <v>2</v>
      </c>
    </row>
    <row r="200" spans="1:3" s="39" customFormat="1" x14ac:dyDescent="0.25">
      <c r="A200" s="39">
        <v>198</v>
      </c>
      <c r="B200" s="39">
        <v>25</v>
      </c>
      <c r="C200" s="107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7">
        <f>base0!I114</f>
        <v>9</v>
      </c>
    </row>
    <row r="202" spans="1:3" s="39" customFormat="1" x14ac:dyDescent="0.25">
      <c r="A202" s="39">
        <v>200</v>
      </c>
      <c r="B202" s="39">
        <v>25</v>
      </c>
      <c r="C202" s="107">
        <f>base0!J114</f>
        <v>3</v>
      </c>
    </row>
    <row r="203" spans="1:3" x14ac:dyDescent="0.25">
      <c r="A203" s="37">
        <v>201</v>
      </c>
      <c r="B203" s="37">
        <v>26</v>
      </c>
      <c r="C203" s="45">
        <f>base0!C115</f>
        <v>15</v>
      </c>
    </row>
    <row r="204" spans="1:3" x14ac:dyDescent="0.25">
      <c r="A204" s="37">
        <v>202</v>
      </c>
      <c r="B204" s="37">
        <v>26</v>
      </c>
      <c r="C204" s="45">
        <f>base0!D115</f>
        <v>2</v>
      </c>
    </row>
    <row r="205" spans="1:3" x14ac:dyDescent="0.25">
      <c r="A205" s="37">
        <v>203</v>
      </c>
      <c r="B205" s="37">
        <v>26</v>
      </c>
      <c r="C205" s="45">
        <f>base0!E115</f>
        <v>8</v>
      </c>
    </row>
    <row r="206" spans="1:3" x14ac:dyDescent="0.25">
      <c r="A206" s="37">
        <v>204</v>
      </c>
      <c r="B206" s="37">
        <v>26</v>
      </c>
      <c r="C206" s="45">
        <f>base0!F115</f>
        <v>4</v>
      </c>
    </row>
    <row r="207" spans="1:3" x14ac:dyDescent="0.25">
      <c r="A207" s="37">
        <v>205</v>
      </c>
      <c r="B207" s="37">
        <v>26</v>
      </c>
      <c r="C207" s="45">
        <f>base0!G115</f>
        <v>3</v>
      </c>
    </row>
    <row r="208" spans="1:3" x14ac:dyDescent="0.25">
      <c r="A208" s="37">
        <v>206</v>
      </c>
      <c r="B208" s="37">
        <v>26</v>
      </c>
      <c r="C208" s="45">
        <f>base0!H115</f>
        <v>6</v>
      </c>
    </row>
    <row r="209" spans="1:3" x14ac:dyDescent="0.25">
      <c r="A209" s="37">
        <v>207</v>
      </c>
      <c r="B209" s="37">
        <v>26</v>
      </c>
      <c r="C209" s="45">
        <f>base0!I115</f>
        <v>14</v>
      </c>
    </row>
    <row r="210" spans="1:3" x14ac:dyDescent="0.25">
      <c r="A210" s="37">
        <v>208</v>
      </c>
      <c r="B210" s="37">
        <v>26</v>
      </c>
      <c r="C210" s="45">
        <f>base0!J115</f>
        <v>9</v>
      </c>
    </row>
    <row r="211" spans="1:3" s="39" customFormat="1" x14ac:dyDescent="0.25">
      <c r="A211" s="39">
        <v>209</v>
      </c>
      <c r="B211" s="39">
        <v>27</v>
      </c>
      <c r="C211" s="107">
        <f>base0!C116</f>
        <v>5</v>
      </c>
    </row>
    <row r="212" spans="1:3" s="39" customFormat="1" x14ac:dyDescent="0.25">
      <c r="A212" s="39">
        <v>210</v>
      </c>
      <c r="B212" s="39">
        <v>27</v>
      </c>
      <c r="C212" s="107">
        <f>base0!D116</f>
        <v>6</v>
      </c>
    </row>
    <row r="213" spans="1:3" s="39" customFormat="1" x14ac:dyDescent="0.25">
      <c r="A213" s="39">
        <v>211</v>
      </c>
      <c r="B213" s="39">
        <v>27</v>
      </c>
      <c r="C213" s="107">
        <f>base0!E116</f>
        <v>4</v>
      </c>
    </row>
    <row r="214" spans="1:3" s="39" customFormat="1" x14ac:dyDescent="0.25">
      <c r="A214" s="39">
        <v>212</v>
      </c>
      <c r="B214" s="39">
        <v>27</v>
      </c>
      <c r="C214" s="107">
        <f>base0!F116</f>
        <v>8</v>
      </c>
    </row>
    <row r="215" spans="1:3" s="39" customFormat="1" x14ac:dyDescent="0.25">
      <c r="A215" s="39">
        <v>213</v>
      </c>
      <c r="B215" s="39">
        <v>27</v>
      </c>
      <c r="C215" s="107">
        <f>base0!G116</f>
        <v>2</v>
      </c>
    </row>
    <row r="216" spans="1:3" s="39" customFormat="1" x14ac:dyDescent="0.25">
      <c r="A216" s="39">
        <v>214</v>
      </c>
      <c r="B216" s="39">
        <v>27</v>
      </c>
      <c r="C216" s="107">
        <f>base0!H116</f>
        <v>1</v>
      </c>
    </row>
    <row r="217" spans="1:3" s="39" customFormat="1" x14ac:dyDescent="0.25">
      <c r="A217" s="39">
        <v>215</v>
      </c>
      <c r="B217" s="39">
        <v>27</v>
      </c>
      <c r="C217" s="107">
        <f>base0!I116</f>
        <v>15</v>
      </c>
    </row>
    <row r="218" spans="1:3" s="39" customFormat="1" x14ac:dyDescent="0.25">
      <c r="A218" s="39">
        <v>216</v>
      </c>
      <c r="B218" s="39">
        <v>27</v>
      </c>
      <c r="C218" s="107">
        <f>base0!J116</f>
        <v>3</v>
      </c>
    </row>
    <row r="219" spans="1:3" x14ac:dyDescent="0.25">
      <c r="A219" s="37">
        <v>217</v>
      </c>
      <c r="B219" s="37">
        <v>28</v>
      </c>
      <c r="C219" s="45">
        <f>base0!C117</f>
        <v>15</v>
      </c>
    </row>
    <row r="220" spans="1:3" x14ac:dyDescent="0.25">
      <c r="A220" s="37">
        <v>218</v>
      </c>
      <c r="B220" s="37">
        <v>28</v>
      </c>
      <c r="C220" s="45">
        <f>base0!D117</f>
        <v>4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2</v>
      </c>
    </row>
    <row r="223" spans="1:3" x14ac:dyDescent="0.25">
      <c r="A223" s="37">
        <v>221</v>
      </c>
      <c r="B223" s="37">
        <v>28</v>
      </c>
      <c r="C223" s="45">
        <f>base0!G117</f>
        <v>8</v>
      </c>
    </row>
    <row r="224" spans="1:3" x14ac:dyDescent="0.25">
      <c r="A224" s="37">
        <v>222</v>
      </c>
      <c r="B224" s="37">
        <v>28</v>
      </c>
      <c r="C224" s="45">
        <f>base0!H117</f>
        <v>1</v>
      </c>
    </row>
    <row r="225" spans="1:3" x14ac:dyDescent="0.25">
      <c r="A225" s="37">
        <v>223</v>
      </c>
      <c r="B225" s="37">
        <v>28</v>
      </c>
      <c r="C225" s="45">
        <f>base0!I117</f>
        <v>9</v>
      </c>
    </row>
    <row r="226" spans="1:3" x14ac:dyDescent="0.25">
      <c r="A226" s="37">
        <v>224</v>
      </c>
      <c r="B226" s="37">
        <v>28</v>
      </c>
      <c r="C226" s="45">
        <f>base0!J117</f>
        <v>13</v>
      </c>
    </row>
    <row r="227" spans="1:3" s="39" customFormat="1" x14ac:dyDescent="0.25">
      <c r="A227" s="39">
        <v>225</v>
      </c>
      <c r="B227" s="39">
        <v>29</v>
      </c>
      <c r="C227" s="107">
        <f>base0!C118</f>
        <v>6</v>
      </c>
    </row>
    <row r="228" spans="1:3" s="39" customFormat="1" x14ac:dyDescent="0.25">
      <c r="A228" s="39">
        <v>226</v>
      </c>
      <c r="B228" s="39">
        <v>29</v>
      </c>
      <c r="C228" s="107">
        <f>base0!D118</f>
        <v>15</v>
      </c>
    </row>
    <row r="229" spans="1:3" s="39" customFormat="1" x14ac:dyDescent="0.25">
      <c r="A229" s="39">
        <v>227</v>
      </c>
      <c r="B229" s="39">
        <v>29</v>
      </c>
      <c r="C229" s="107">
        <f>base0!E118</f>
        <v>4</v>
      </c>
    </row>
    <row r="230" spans="1:3" s="39" customFormat="1" x14ac:dyDescent="0.25">
      <c r="A230" s="39">
        <v>228</v>
      </c>
      <c r="B230" s="39">
        <v>29</v>
      </c>
      <c r="C230" s="107">
        <f>base0!F118</f>
        <v>9</v>
      </c>
    </row>
    <row r="231" spans="1:3" s="39" customFormat="1" x14ac:dyDescent="0.25">
      <c r="A231" s="39">
        <v>229</v>
      </c>
      <c r="B231" s="39">
        <v>29</v>
      </c>
      <c r="C231" s="107">
        <f>base0!G118</f>
        <v>2</v>
      </c>
    </row>
    <row r="232" spans="1:3" s="39" customFormat="1" x14ac:dyDescent="0.25">
      <c r="A232" s="39">
        <v>230</v>
      </c>
      <c r="B232" s="39">
        <v>29</v>
      </c>
      <c r="C232" s="107">
        <f>base0!H118</f>
        <v>8</v>
      </c>
    </row>
    <row r="233" spans="1:3" s="39" customFormat="1" x14ac:dyDescent="0.25">
      <c r="A233" s="39">
        <v>231</v>
      </c>
      <c r="B233" s="39">
        <v>29</v>
      </c>
      <c r="C233" s="107">
        <f>base0!I118</f>
        <v>13</v>
      </c>
    </row>
    <row r="234" spans="1:3" s="39" customFormat="1" x14ac:dyDescent="0.25">
      <c r="A234" s="39">
        <v>232</v>
      </c>
      <c r="B234" s="39">
        <v>29</v>
      </c>
      <c r="C234" s="107">
        <f>base0!J118</f>
        <v>5</v>
      </c>
    </row>
    <row r="235" spans="1:3" x14ac:dyDescent="0.25">
      <c r="A235" s="37">
        <v>233</v>
      </c>
      <c r="B235" s="37">
        <v>30</v>
      </c>
      <c r="C235" s="45">
        <f>base0!C119</f>
        <v>2</v>
      </c>
    </row>
    <row r="236" spans="1:3" x14ac:dyDescent="0.25">
      <c r="A236" s="37">
        <v>234</v>
      </c>
      <c r="B236" s="37">
        <v>30</v>
      </c>
      <c r="C236" s="45">
        <f>base0!D119</f>
        <v>1</v>
      </c>
    </row>
    <row r="237" spans="1:3" x14ac:dyDescent="0.25">
      <c r="A237" s="37">
        <v>235</v>
      </c>
      <c r="B237" s="37">
        <v>30</v>
      </c>
      <c r="C237" s="45">
        <f>base0!E119</f>
        <v>4</v>
      </c>
    </row>
    <row r="238" spans="1:3" x14ac:dyDescent="0.25">
      <c r="A238" s="37">
        <v>236</v>
      </c>
      <c r="B238" s="37">
        <v>30</v>
      </c>
      <c r="C238" s="45">
        <f>base0!F119</f>
        <v>6</v>
      </c>
    </row>
    <row r="239" spans="1:3" x14ac:dyDescent="0.25">
      <c r="A239" s="37">
        <v>237</v>
      </c>
      <c r="B239" s="37">
        <v>30</v>
      </c>
      <c r="C239" s="45">
        <f>base0!G119</f>
        <v>9</v>
      </c>
    </row>
    <row r="240" spans="1:3" x14ac:dyDescent="0.25">
      <c r="A240" s="37">
        <v>238</v>
      </c>
      <c r="B240" s="37">
        <v>30</v>
      </c>
      <c r="C240" s="45">
        <f>base0!H119</f>
        <v>13</v>
      </c>
    </row>
    <row r="241" spans="1:3" x14ac:dyDescent="0.25">
      <c r="A241" s="37">
        <v>239</v>
      </c>
      <c r="B241" s="37">
        <v>30</v>
      </c>
      <c r="C241" s="45">
        <f>base0!I119</f>
        <v>14</v>
      </c>
    </row>
    <row r="242" spans="1:3" x14ac:dyDescent="0.25">
      <c r="A242" s="37">
        <v>240</v>
      </c>
      <c r="B242" s="37">
        <v>30</v>
      </c>
      <c r="C242" s="45">
        <f>base0!J119</f>
        <v>8</v>
      </c>
    </row>
    <row r="243" spans="1:3" s="39" customFormat="1" x14ac:dyDescent="0.25">
      <c r="A243" s="37">
        <v>241</v>
      </c>
      <c r="B243" s="39">
        <v>90</v>
      </c>
      <c r="C243" s="107">
        <f>base0!C26</f>
        <v>8</v>
      </c>
    </row>
    <row r="244" spans="1:3" s="39" customFormat="1" x14ac:dyDescent="0.25">
      <c r="A244" s="37">
        <v>242</v>
      </c>
      <c r="B244" s="39">
        <v>90</v>
      </c>
      <c r="C244" s="107">
        <f>base0!D26</f>
        <v>14</v>
      </c>
    </row>
    <row r="245" spans="1:3" s="39" customFormat="1" x14ac:dyDescent="0.25">
      <c r="A245" s="37">
        <v>243</v>
      </c>
      <c r="B245" s="39">
        <v>90</v>
      </c>
      <c r="C245" s="107">
        <f>base0!E26</f>
        <v>9</v>
      </c>
    </row>
    <row r="246" spans="1:3" s="39" customFormat="1" x14ac:dyDescent="0.25">
      <c r="A246" s="37">
        <v>244</v>
      </c>
      <c r="B246" s="39">
        <v>90</v>
      </c>
      <c r="C246" s="107">
        <f>base0!F26</f>
        <v>4</v>
      </c>
    </row>
    <row r="247" spans="1:3" s="39" customFormat="1" x14ac:dyDescent="0.25">
      <c r="A247" s="37">
        <v>245</v>
      </c>
      <c r="B247" s="39">
        <v>90</v>
      </c>
      <c r="C247" s="107">
        <f>base0!G26</f>
        <v>2</v>
      </c>
    </row>
    <row r="248" spans="1:3" s="39" customFormat="1" x14ac:dyDescent="0.25">
      <c r="A248" s="37">
        <v>246</v>
      </c>
      <c r="B248" s="39">
        <v>90</v>
      </c>
      <c r="C248" s="107">
        <f>base0!H26</f>
        <v>6</v>
      </c>
    </row>
    <row r="249" spans="1:3" s="39" customFormat="1" x14ac:dyDescent="0.25">
      <c r="A249" s="37">
        <v>247</v>
      </c>
      <c r="B249" s="39">
        <v>90</v>
      </c>
      <c r="C249" s="107">
        <f>base0!I26</f>
        <v>5</v>
      </c>
    </row>
    <row r="250" spans="1:3" s="39" customFormat="1" x14ac:dyDescent="0.25">
      <c r="A250" s="37">
        <v>248</v>
      </c>
      <c r="B250" s="39">
        <v>90</v>
      </c>
      <c r="C250" s="107">
        <f>base0!J26</f>
        <v>11</v>
      </c>
    </row>
    <row r="251" spans="1:3" s="39" customFormat="1" x14ac:dyDescent="0.25">
      <c r="A251" s="37">
        <v>249</v>
      </c>
      <c r="B251" s="39">
        <v>90</v>
      </c>
      <c r="C251" s="107">
        <f>base0!K26</f>
        <v>15</v>
      </c>
    </row>
    <row r="252" spans="1:3" s="39" customFormat="1" x14ac:dyDescent="0.25">
      <c r="A252" s="37">
        <v>250</v>
      </c>
      <c r="B252" s="39">
        <v>90</v>
      </c>
      <c r="C252" s="107">
        <f>base0!L26</f>
        <v>3</v>
      </c>
    </row>
    <row r="253" spans="1:3" s="39" customFormat="1" x14ac:dyDescent="0.25">
      <c r="A253" s="37">
        <v>251</v>
      </c>
      <c r="B253" s="39">
        <v>90</v>
      </c>
      <c r="C253" s="107">
        <f>base0!M26</f>
        <v>7</v>
      </c>
    </row>
    <row r="254" spans="1:3" s="39" customFormat="1" x14ac:dyDescent="0.25">
      <c r="A254" s="37">
        <v>252</v>
      </c>
      <c r="B254" s="39">
        <v>90</v>
      </c>
      <c r="C254" s="107">
        <f>base0!N26</f>
        <v>13</v>
      </c>
    </row>
    <row r="255" spans="1:3" s="39" customFormat="1" x14ac:dyDescent="0.25">
      <c r="A255" s="37">
        <v>253</v>
      </c>
      <c r="B255" s="39">
        <v>90</v>
      </c>
      <c r="C255" s="107">
        <f>base0!O26</f>
        <v>1</v>
      </c>
    </row>
    <row r="256" spans="1:3" s="39" customFormat="1" x14ac:dyDescent="0.25">
      <c r="A256" s="37">
        <v>254</v>
      </c>
      <c r="B256" s="39">
        <v>90</v>
      </c>
      <c r="C256" s="107">
        <f>base0!P26</f>
        <v>16</v>
      </c>
    </row>
    <row r="257" spans="1:4" s="39" customFormat="1" x14ac:dyDescent="0.25">
      <c r="A257" s="37">
        <v>255</v>
      </c>
      <c r="B257" s="39">
        <v>90</v>
      </c>
      <c r="C257" s="107">
        <f>base0!Q26</f>
        <v>10</v>
      </c>
    </row>
    <row r="258" spans="1:4" s="39" customFormat="1" x14ac:dyDescent="0.25">
      <c r="A258" s="37">
        <v>256</v>
      </c>
      <c r="B258" s="39">
        <v>90</v>
      </c>
      <c r="C258" s="107">
        <f>base0!R26</f>
        <v>12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2</v>
      </c>
    </row>
    <row r="265" spans="1:4" x14ac:dyDescent="0.25">
      <c r="A265" s="37">
        <v>263</v>
      </c>
      <c r="B265" s="37">
        <v>91</v>
      </c>
      <c r="C265" s="45">
        <f>base0!E27</f>
        <v>9</v>
      </c>
    </row>
    <row r="266" spans="1:4" x14ac:dyDescent="0.25">
      <c r="A266" s="37">
        <v>264</v>
      </c>
      <c r="B266" s="37">
        <v>91</v>
      </c>
      <c r="C266" s="45">
        <f>base0!F27</f>
        <v>11</v>
      </c>
    </row>
    <row r="267" spans="1:4" x14ac:dyDescent="0.25">
      <c r="A267" s="37">
        <v>265</v>
      </c>
      <c r="B267" s="37">
        <v>91</v>
      </c>
      <c r="C267" s="45">
        <f>base0!G27</f>
        <v>1</v>
      </c>
    </row>
    <row r="268" spans="1:4" x14ac:dyDescent="0.25">
      <c r="A268" s="37">
        <v>266</v>
      </c>
      <c r="B268" s="37">
        <v>91</v>
      </c>
      <c r="C268" s="45">
        <f>base0!H27</f>
        <v>7</v>
      </c>
    </row>
    <row r="269" spans="1:4" x14ac:dyDescent="0.25">
      <c r="A269" s="37">
        <v>267</v>
      </c>
      <c r="B269" s="37">
        <v>91</v>
      </c>
      <c r="C269" s="45">
        <f>base0!I27</f>
        <v>14</v>
      </c>
    </row>
    <row r="270" spans="1:4" x14ac:dyDescent="0.25">
      <c r="A270" s="37">
        <v>268</v>
      </c>
      <c r="B270" s="37">
        <v>91</v>
      </c>
      <c r="C270" s="45">
        <f>base0!J27</f>
        <v>5</v>
      </c>
    </row>
    <row r="271" spans="1:4" x14ac:dyDescent="0.25">
      <c r="A271" s="37">
        <v>269</v>
      </c>
      <c r="B271" s="37">
        <v>91</v>
      </c>
      <c r="C271" s="45">
        <f>base0!K27</f>
        <v>10</v>
      </c>
    </row>
    <row r="272" spans="1:4" x14ac:dyDescent="0.25">
      <c r="A272" s="37">
        <v>270</v>
      </c>
      <c r="B272" s="37">
        <v>91</v>
      </c>
      <c r="C272" s="45">
        <f>base0!L27</f>
        <v>6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4</v>
      </c>
    </row>
    <row r="275" spans="1:3" x14ac:dyDescent="0.25">
      <c r="A275" s="37">
        <v>273</v>
      </c>
      <c r="B275" s="37">
        <v>91</v>
      </c>
      <c r="C275" s="45">
        <f>base0!O27</f>
        <v>15</v>
      </c>
    </row>
    <row r="276" spans="1:3" x14ac:dyDescent="0.25">
      <c r="A276" s="37">
        <v>274</v>
      </c>
      <c r="B276" s="37">
        <v>91</v>
      </c>
      <c r="C276" s="45">
        <f>base0!P27</f>
        <v>13</v>
      </c>
    </row>
    <row r="277" spans="1:3" x14ac:dyDescent="0.25">
      <c r="A277" s="37">
        <v>275</v>
      </c>
      <c r="B277" s="37">
        <v>91</v>
      </c>
      <c r="C277" s="45">
        <f>base0!Q27</f>
        <v>12</v>
      </c>
    </row>
    <row r="278" spans="1:3" x14ac:dyDescent="0.25">
      <c r="A278" s="37">
        <v>276</v>
      </c>
      <c r="B278" s="37">
        <v>91</v>
      </c>
      <c r="C278" s="45">
        <f>base0!R27</f>
        <v>3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4</v>
      </c>
    </row>
    <row r="284" spans="1:3" s="39" customFormat="1" x14ac:dyDescent="0.25">
      <c r="A284" s="37">
        <v>282</v>
      </c>
      <c r="B284" s="39">
        <v>92</v>
      </c>
      <c r="C284" s="107">
        <f>base0!D30</f>
        <v>8</v>
      </c>
    </row>
    <row r="285" spans="1:3" s="39" customFormat="1" x14ac:dyDescent="0.25">
      <c r="A285" s="37">
        <v>283</v>
      </c>
      <c r="B285" s="39">
        <v>92</v>
      </c>
      <c r="C285" s="107">
        <f>base0!E30</f>
        <v>14</v>
      </c>
    </row>
    <row r="286" spans="1:3" s="39" customFormat="1" x14ac:dyDescent="0.25">
      <c r="A286" s="37">
        <v>284</v>
      </c>
      <c r="B286" s="39">
        <v>92</v>
      </c>
      <c r="C286" s="107">
        <f>base0!F30</f>
        <v>2</v>
      </c>
    </row>
    <row r="287" spans="1:3" s="39" customFormat="1" x14ac:dyDescent="0.25">
      <c r="A287" s="37">
        <v>285</v>
      </c>
      <c r="B287" s="39">
        <v>92</v>
      </c>
      <c r="C287" s="107">
        <f>base0!G30</f>
        <v>6</v>
      </c>
    </row>
    <row r="288" spans="1:3" s="39" customFormat="1" x14ac:dyDescent="0.25">
      <c r="A288" s="37">
        <v>286</v>
      </c>
      <c r="B288" s="39">
        <v>92</v>
      </c>
      <c r="C288" s="107">
        <f>base0!H30</f>
        <v>9</v>
      </c>
    </row>
    <row r="289" spans="1:6" s="39" customFormat="1" x14ac:dyDescent="0.25">
      <c r="A289" s="37">
        <v>287</v>
      </c>
      <c r="B289" s="39">
        <v>92</v>
      </c>
      <c r="C289" s="107">
        <f>base0!I30</f>
        <v>5</v>
      </c>
    </row>
    <row r="290" spans="1:6" s="39" customFormat="1" x14ac:dyDescent="0.25">
      <c r="A290" s="37">
        <v>288</v>
      </c>
      <c r="B290" s="39">
        <v>92</v>
      </c>
      <c r="C290" s="107">
        <f>base0!J30</f>
        <v>3</v>
      </c>
    </row>
    <row r="291" spans="1:6" s="39" customFormat="1" x14ac:dyDescent="0.25">
      <c r="A291" s="37">
        <v>289</v>
      </c>
      <c r="B291" s="39">
        <v>92</v>
      </c>
      <c r="C291" s="107">
        <f>base0!K30</f>
        <v>11</v>
      </c>
    </row>
    <row r="292" spans="1:6" s="39" customFormat="1" x14ac:dyDescent="0.25">
      <c r="A292" s="37">
        <v>290</v>
      </c>
      <c r="B292" s="39">
        <v>92</v>
      </c>
      <c r="C292" s="107">
        <f>base0!L30</f>
        <v>15</v>
      </c>
    </row>
    <row r="293" spans="1:6" s="39" customFormat="1" x14ac:dyDescent="0.25">
      <c r="A293" s="37">
        <v>291</v>
      </c>
      <c r="B293" s="39">
        <v>92</v>
      </c>
      <c r="C293" s="107">
        <f>base0!M30</f>
        <v>7</v>
      </c>
    </row>
    <row r="294" spans="1:6" s="39" customFormat="1" x14ac:dyDescent="0.25">
      <c r="A294" s="37">
        <v>292</v>
      </c>
      <c r="B294" s="39">
        <v>92</v>
      </c>
      <c r="C294" s="107">
        <f>base0!N30</f>
        <v>13</v>
      </c>
    </row>
    <row r="295" spans="1:6" s="39" customFormat="1" x14ac:dyDescent="0.25">
      <c r="A295" s="37">
        <v>293</v>
      </c>
      <c r="B295" s="39">
        <v>92</v>
      </c>
      <c r="C295" s="107">
        <f>base0!O30</f>
        <v>1</v>
      </c>
    </row>
    <row r="296" spans="1:6" s="39" customFormat="1" x14ac:dyDescent="0.25">
      <c r="A296" s="37">
        <v>294</v>
      </c>
      <c r="B296" s="39">
        <v>92</v>
      </c>
      <c r="C296" s="107">
        <f>base0!P30</f>
        <v>15</v>
      </c>
    </row>
    <row r="297" spans="1:6" s="39" customFormat="1" x14ac:dyDescent="0.25">
      <c r="A297" s="37">
        <v>295</v>
      </c>
      <c r="B297" s="39">
        <v>92</v>
      </c>
      <c r="C297" s="107">
        <f>base0!Q30</f>
        <v>13</v>
      </c>
    </row>
    <row r="298" spans="1:6" s="39" customFormat="1" x14ac:dyDescent="0.25">
      <c r="A298" s="37">
        <v>296</v>
      </c>
      <c r="B298" s="39">
        <v>92</v>
      </c>
      <c r="C298" s="107">
        <f>base0!R30</f>
        <v>10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2</v>
      </c>
    </row>
    <row r="304" spans="1:6" x14ac:dyDescent="0.25">
      <c r="A304" s="37">
        <v>302</v>
      </c>
      <c r="B304" s="37">
        <v>93</v>
      </c>
      <c r="C304" s="108">
        <f>base0!D32</f>
        <v>1</v>
      </c>
    </row>
    <row r="305" spans="1:3" x14ac:dyDescent="0.25">
      <c r="A305" s="37">
        <v>303</v>
      </c>
      <c r="B305" s="37">
        <v>93</v>
      </c>
      <c r="C305" s="45">
        <f>base0!E32</f>
        <v>4</v>
      </c>
    </row>
    <row r="306" spans="1:3" x14ac:dyDescent="0.25">
      <c r="A306" s="37">
        <v>304</v>
      </c>
      <c r="B306" s="37">
        <v>93</v>
      </c>
      <c r="C306" s="45">
        <f>base0!F32</f>
        <v>6</v>
      </c>
    </row>
    <row r="307" spans="1:3" x14ac:dyDescent="0.25">
      <c r="A307" s="37">
        <v>305</v>
      </c>
      <c r="B307" s="37">
        <v>93</v>
      </c>
      <c r="C307" s="45">
        <f>base0!G32</f>
        <v>9</v>
      </c>
    </row>
    <row r="308" spans="1:3" x14ac:dyDescent="0.25">
      <c r="A308" s="37">
        <v>306</v>
      </c>
      <c r="B308" s="37">
        <v>93</v>
      </c>
      <c r="C308" s="45">
        <f>base0!H32</f>
        <v>13</v>
      </c>
    </row>
    <row r="309" spans="1:3" x14ac:dyDescent="0.25">
      <c r="A309" s="37">
        <v>307</v>
      </c>
      <c r="B309" s="37">
        <v>93</v>
      </c>
      <c r="C309" s="45">
        <f>base0!I32</f>
        <v>14</v>
      </c>
    </row>
    <row r="310" spans="1:3" x14ac:dyDescent="0.25">
      <c r="A310" s="37">
        <v>308</v>
      </c>
      <c r="B310" s="37">
        <v>93</v>
      </c>
      <c r="C310" s="45">
        <f>base0!J32</f>
        <v>8</v>
      </c>
    </row>
    <row r="311" spans="1:3" x14ac:dyDescent="0.25">
      <c r="A311" s="37">
        <v>309</v>
      </c>
      <c r="B311" s="37">
        <v>93</v>
      </c>
      <c r="C311" s="45">
        <f>base0!K32</f>
        <v>11</v>
      </c>
    </row>
    <row r="312" spans="1:3" x14ac:dyDescent="0.25">
      <c r="A312" s="37">
        <v>310</v>
      </c>
      <c r="B312" s="37">
        <v>93</v>
      </c>
      <c r="C312" s="45">
        <f>base0!L32</f>
        <v>7</v>
      </c>
    </row>
    <row r="313" spans="1:3" x14ac:dyDescent="0.25">
      <c r="A313" s="37">
        <v>311</v>
      </c>
      <c r="B313" s="37">
        <v>93</v>
      </c>
      <c r="C313" s="45">
        <f>base0!M32</f>
        <v>5</v>
      </c>
    </row>
    <row r="314" spans="1:3" x14ac:dyDescent="0.25">
      <c r="A314" s="37">
        <v>312</v>
      </c>
      <c r="B314" s="37">
        <v>93</v>
      </c>
      <c r="C314" s="45">
        <f>base0!N32</f>
        <v>10</v>
      </c>
    </row>
    <row r="315" spans="1:3" x14ac:dyDescent="0.25">
      <c r="A315" s="37">
        <v>313</v>
      </c>
      <c r="B315" s="37">
        <v>93</v>
      </c>
      <c r="C315" s="45">
        <f>base0!O32</f>
        <v>16</v>
      </c>
    </row>
    <row r="316" spans="1:3" x14ac:dyDescent="0.25">
      <c r="A316" s="37">
        <v>314</v>
      </c>
      <c r="B316" s="37">
        <v>93</v>
      </c>
      <c r="C316" s="45">
        <f>base0!P32</f>
        <v>15</v>
      </c>
    </row>
    <row r="317" spans="1:3" x14ac:dyDescent="0.25">
      <c r="A317" s="37">
        <v>315</v>
      </c>
      <c r="B317" s="37">
        <v>93</v>
      </c>
      <c r="C317" s="45">
        <f>base0!Q32</f>
        <v>12</v>
      </c>
    </row>
    <row r="318" spans="1:3" x14ac:dyDescent="0.25">
      <c r="A318" s="37">
        <v>316</v>
      </c>
      <c r="B318" s="37">
        <v>93</v>
      </c>
      <c r="C318" s="45">
        <f>base0!R32</f>
        <v>3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8</v>
      </c>
    </row>
    <row r="324" spans="1:4" s="39" customFormat="1" x14ac:dyDescent="0.25">
      <c r="A324" s="37">
        <v>322</v>
      </c>
      <c r="B324" s="39">
        <v>94</v>
      </c>
      <c r="C324" s="107">
        <f>base0!D31</f>
        <v>6</v>
      </c>
    </row>
    <row r="325" spans="1:4" s="39" customFormat="1" x14ac:dyDescent="0.25">
      <c r="A325" s="37">
        <v>323</v>
      </c>
      <c r="B325" s="39">
        <v>94</v>
      </c>
      <c r="C325" s="107">
        <f>base0!E31</f>
        <v>9</v>
      </c>
    </row>
    <row r="326" spans="1:4" s="39" customFormat="1" x14ac:dyDescent="0.25">
      <c r="A326" s="37">
        <v>324</v>
      </c>
      <c r="B326" s="39">
        <v>94</v>
      </c>
      <c r="C326" s="107">
        <f>base0!F31</f>
        <v>4</v>
      </c>
    </row>
    <row r="327" spans="1:4" s="39" customFormat="1" x14ac:dyDescent="0.25">
      <c r="A327" s="37">
        <v>325</v>
      </c>
      <c r="B327" s="39">
        <v>94</v>
      </c>
      <c r="C327" s="107">
        <f>base0!G31</f>
        <v>14</v>
      </c>
    </row>
    <row r="328" spans="1:4" s="39" customFormat="1" x14ac:dyDescent="0.25">
      <c r="A328" s="37">
        <v>326</v>
      </c>
      <c r="B328" s="39">
        <v>94</v>
      </c>
      <c r="C328" s="107">
        <f>base0!H31</f>
        <v>3</v>
      </c>
    </row>
    <row r="329" spans="1:4" s="39" customFormat="1" x14ac:dyDescent="0.25">
      <c r="A329" s="37">
        <v>327</v>
      </c>
      <c r="B329" s="39">
        <v>94</v>
      </c>
      <c r="C329" s="107">
        <f>base0!I31</f>
        <v>13</v>
      </c>
    </row>
    <row r="330" spans="1:4" s="39" customFormat="1" x14ac:dyDescent="0.25">
      <c r="A330" s="37">
        <v>328</v>
      </c>
      <c r="B330" s="39">
        <v>94</v>
      </c>
      <c r="C330" s="107">
        <f>base0!J31</f>
        <v>2</v>
      </c>
    </row>
    <row r="331" spans="1:4" s="39" customFormat="1" x14ac:dyDescent="0.25">
      <c r="A331" s="37">
        <v>329</v>
      </c>
      <c r="B331" s="39">
        <v>94</v>
      </c>
      <c r="C331" s="107">
        <f>base0!K31</f>
        <v>11</v>
      </c>
    </row>
    <row r="332" spans="1:4" s="39" customFormat="1" x14ac:dyDescent="0.25">
      <c r="A332" s="37">
        <v>330</v>
      </c>
      <c r="B332" s="39">
        <v>94</v>
      </c>
      <c r="C332" s="107">
        <f>base0!L31</f>
        <v>1</v>
      </c>
    </row>
    <row r="333" spans="1:4" s="39" customFormat="1" x14ac:dyDescent="0.25">
      <c r="A333" s="37">
        <v>331</v>
      </c>
      <c r="B333" s="39">
        <v>94</v>
      </c>
      <c r="C333" s="107">
        <f>base0!M31</f>
        <v>7</v>
      </c>
    </row>
    <row r="334" spans="1:4" s="39" customFormat="1" x14ac:dyDescent="0.25">
      <c r="A334" s="37">
        <v>332</v>
      </c>
      <c r="B334" s="39">
        <v>94</v>
      </c>
      <c r="C334" s="107">
        <f>base0!N31</f>
        <v>5</v>
      </c>
    </row>
    <row r="335" spans="1:4" s="39" customFormat="1" x14ac:dyDescent="0.25">
      <c r="A335" s="37">
        <v>333</v>
      </c>
      <c r="B335" s="39">
        <v>94</v>
      </c>
      <c r="C335" s="107">
        <f>base0!O31</f>
        <v>10</v>
      </c>
    </row>
    <row r="336" spans="1:4" s="39" customFormat="1" x14ac:dyDescent="0.25">
      <c r="A336" s="37">
        <v>334</v>
      </c>
      <c r="B336" s="39">
        <v>94</v>
      </c>
      <c r="C336" s="107">
        <f>base0!P31</f>
        <v>16</v>
      </c>
    </row>
    <row r="337" spans="1:3" s="39" customFormat="1" x14ac:dyDescent="0.25">
      <c r="A337" s="37">
        <v>335</v>
      </c>
      <c r="B337" s="39">
        <v>94</v>
      </c>
      <c r="C337" s="107">
        <f>base0!Q31</f>
        <v>15</v>
      </c>
    </row>
    <row r="338" spans="1:3" s="39" customFormat="1" x14ac:dyDescent="0.25">
      <c r="A338" s="37">
        <v>336</v>
      </c>
      <c r="B338" s="39">
        <v>94</v>
      </c>
      <c r="C338" s="107">
        <f>base0!R31</f>
        <v>12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14</v>
      </c>
    </row>
    <row r="344" spans="1:3" x14ac:dyDescent="0.25">
      <c r="A344" s="37">
        <v>342</v>
      </c>
      <c r="B344" s="37">
        <v>95</v>
      </c>
      <c r="C344" s="45">
        <f>base0!D28</f>
        <v>6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3</v>
      </c>
    </row>
    <row r="347" spans="1:3" x14ac:dyDescent="0.25">
      <c r="A347" s="37">
        <v>345</v>
      </c>
      <c r="B347" s="37">
        <v>95</v>
      </c>
      <c r="C347" s="45">
        <f>base0!G28</f>
        <v>8</v>
      </c>
    </row>
    <row r="348" spans="1:3" x14ac:dyDescent="0.25">
      <c r="A348" s="37">
        <v>346</v>
      </c>
      <c r="B348" s="37">
        <v>95</v>
      </c>
      <c r="C348" s="45">
        <f>base0!H28</f>
        <v>5</v>
      </c>
    </row>
    <row r="349" spans="1:3" x14ac:dyDescent="0.25">
      <c r="A349" s="37">
        <v>347</v>
      </c>
      <c r="B349" s="37">
        <v>95</v>
      </c>
      <c r="C349" s="45">
        <f>base0!I28</f>
        <v>15</v>
      </c>
    </row>
    <row r="350" spans="1:3" x14ac:dyDescent="0.25">
      <c r="A350" s="37">
        <v>348</v>
      </c>
      <c r="B350" s="37">
        <v>95</v>
      </c>
      <c r="C350" s="45">
        <f>base0!J28</f>
        <v>7</v>
      </c>
    </row>
    <row r="351" spans="1:3" x14ac:dyDescent="0.25">
      <c r="A351" s="37">
        <v>349</v>
      </c>
      <c r="B351" s="37">
        <v>95</v>
      </c>
      <c r="C351" s="45">
        <f>base0!K28</f>
        <v>4</v>
      </c>
    </row>
    <row r="352" spans="1:3" x14ac:dyDescent="0.25">
      <c r="A352" s="37">
        <v>350</v>
      </c>
      <c r="B352" s="37">
        <v>95</v>
      </c>
      <c r="C352" s="45">
        <f>base0!L28</f>
        <v>2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13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16</v>
      </c>
    </row>
    <row r="357" spans="1:3" x14ac:dyDescent="0.25">
      <c r="A357" s="37">
        <v>355</v>
      </c>
      <c r="B357" s="37">
        <v>95</v>
      </c>
      <c r="C357" s="45">
        <f>base0!Q28</f>
        <v>10</v>
      </c>
    </row>
    <row r="358" spans="1:3" x14ac:dyDescent="0.25">
      <c r="A358" s="37">
        <v>356</v>
      </c>
      <c r="B358" s="37">
        <v>95</v>
      </c>
      <c r="C358" s="45">
        <f>base0!R28</f>
        <v>12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3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13</v>
      </c>
      <c r="E9">
        <v>1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15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6</v>
      </c>
      <c r="D2" s="7">
        <f>base0!E38</f>
        <v>4</v>
      </c>
      <c r="E2" s="7">
        <f>base0!F38</f>
        <v>2</v>
      </c>
      <c r="F2" s="7">
        <f>base0!G38</f>
        <v>5</v>
      </c>
      <c r="G2" s="7">
        <f>base0!H38</f>
        <v>9</v>
      </c>
      <c r="H2" s="7">
        <f>base0!I38</f>
        <v>15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9" t="s">
        <v>58</v>
      </c>
      <c r="B3" s="7">
        <f>base0!C39</f>
        <v>4</v>
      </c>
      <c r="C3" s="7">
        <f>base0!D39</f>
        <v>8</v>
      </c>
      <c r="D3" s="7">
        <f>base0!E39</f>
        <v>6</v>
      </c>
      <c r="E3" s="7">
        <f>base0!F39</f>
        <v>3</v>
      </c>
      <c r="F3" s="7">
        <f>base0!G39</f>
        <v>15</v>
      </c>
      <c r="G3" s="7">
        <f>base0!H39</f>
        <v>1</v>
      </c>
      <c r="H3" s="7">
        <f>base0!I39</f>
        <v>13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9</v>
      </c>
    </row>
    <row r="4" spans="1:56" x14ac:dyDescent="0.25">
      <c r="A4" s="99" t="s">
        <v>58</v>
      </c>
      <c r="B4" s="7">
        <f>base0!C40</f>
        <v>15</v>
      </c>
      <c r="C4" s="7">
        <f>base0!D40</f>
        <v>2</v>
      </c>
      <c r="D4" s="7">
        <f>base0!E40</f>
        <v>8</v>
      </c>
      <c r="E4" s="7">
        <f>base0!F40</f>
        <v>6</v>
      </c>
      <c r="F4" s="7">
        <f>base0!G40</f>
        <v>9</v>
      </c>
      <c r="G4" s="7">
        <f>base0!H40</f>
        <v>4</v>
      </c>
      <c r="H4" s="7">
        <f>base0!I40</f>
        <v>1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9" t="s">
        <v>58</v>
      </c>
      <c r="B5" s="7">
        <f>base0!C41</f>
        <v>6</v>
      </c>
      <c r="C5" s="7">
        <f>base0!D41</f>
        <v>2</v>
      </c>
      <c r="D5" s="7">
        <f>base0!E41</f>
        <v>5</v>
      </c>
      <c r="E5" s="7">
        <f>base0!F41</f>
        <v>4</v>
      </c>
      <c r="F5" s="7">
        <f>base0!G41</f>
        <v>15</v>
      </c>
      <c r="G5" s="7">
        <f>base0!H41</f>
        <v>8</v>
      </c>
      <c r="H5" s="7">
        <f>base0!I41</f>
        <v>13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9</v>
      </c>
      <c r="D6" s="7">
        <f>base0!E42</f>
        <v>6</v>
      </c>
      <c r="E6" s="7">
        <f>base0!F42</f>
        <v>15</v>
      </c>
      <c r="F6" s="7">
        <f>base0!G42</f>
        <v>2</v>
      </c>
      <c r="G6" s="7">
        <f>base0!H42</f>
        <v>14</v>
      </c>
      <c r="H6" s="7">
        <f>base0!I42</f>
        <v>5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10</v>
      </c>
    </row>
    <row r="7" spans="1:56" x14ac:dyDescent="0.25">
      <c r="A7" s="99" t="s">
        <v>58</v>
      </c>
      <c r="B7" s="7">
        <f>base0!C43</f>
        <v>6</v>
      </c>
      <c r="C7" s="7">
        <f>base0!D43</f>
        <v>15</v>
      </c>
      <c r="D7" s="7">
        <f>base0!E43</f>
        <v>2</v>
      </c>
      <c r="E7" s="7">
        <f>base0!F43</f>
        <v>5</v>
      </c>
      <c r="F7" s="7">
        <f>base0!G43</f>
        <v>4</v>
      </c>
      <c r="G7" s="7">
        <f>base0!H43</f>
        <v>9</v>
      </c>
      <c r="H7" s="7">
        <f>base0!I43</f>
        <v>3</v>
      </c>
      <c r="I7" s="7">
        <f>base0!J43</f>
        <v>8</v>
      </c>
      <c r="J7" s="7">
        <f>base0!C75</f>
        <v>6</v>
      </c>
      <c r="K7" s="7">
        <f>base0!D75</f>
        <v>9</v>
      </c>
      <c r="L7" s="7">
        <f>base0!E75</f>
        <v>4</v>
      </c>
      <c r="M7" s="7">
        <f>base0!F75</f>
        <v>3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13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4</v>
      </c>
      <c r="AJ7" s="7">
        <f>base0!F75</f>
        <v>3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6</v>
      </c>
      <c r="C8" s="7">
        <f>base0!D44</f>
        <v>4</v>
      </c>
      <c r="D8" s="7">
        <f>base0!E44</f>
        <v>2</v>
      </c>
      <c r="E8" s="7">
        <f>base0!F44</f>
        <v>5</v>
      </c>
      <c r="F8" s="7">
        <f>base0!G44</f>
        <v>9</v>
      </c>
      <c r="G8" s="7">
        <f>base0!H44</f>
        <v>15</v>
      </c>
      <c r="H8" s="7">
        <f>base0!I44</f>
        <v>1</v>
      </c>
      <c r="I8" s="7">
        <f>base0!J44</f>
        <v>13</v>
      </c>
      <c r="J8" s="7">
        <f>base0!C76</f>
        <v>2</v>
      </c>
      <c r="K8" s="7">
        <f>base0!D76</f>
        <v>4</v>
      </c>
      <c r="L8" s="7">
        <f>base0!E76</f>
        <v>8</v>
      </c>
      <c r="M8" s="7">
        <f>base0!F76</f>
        <v>5</v>
      </c>
      <c r="N8" s="7">
        <f>base0!G76</f>
        <v>6</v>
      </c>
      <c r="O8" s="7">
        <f>base0!H76</f>
        <v>9</v>
      </c>
      <c r="P8" s="7">
        <f>base0!I76</f>
        <v>3</v>
      </c>
      <c r="Q8" s="7">
        <f>base0!J76</f>
        <v>1</v>
      </c>
      <c r="R8" s="7">
        <f>base0!K76</f>
        <v>14</v>
      </c>
      <c r="S8" s="7">
        <f>base0!L76</f>
        <v>7</v>
      </c>
      <c r="T8" s="7">
        <f>base0!M76</f>
        <v>11</v>
      </c>
      <c r="U8" s="7">
        <f>base0!N76</f>
        <v>15</v>
      </c>
      <c r="V8" s="7">
        <f>base0!O76</f>
        <v>13</v>
      </c>
      <c r="W8" s="7">
        <f>base0!P76</f>
        <v>10</v>
      </c>
      <c r="X8" s="7">
        <f>base0!O76</f>
        <v>13</v>
      </c>
      <c r="Y8" s="7">
        <f>base0!P76</f>
        <v>10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13</v>
      </c>
      <c r="AD8" s="7">
        <f>base0!AB76</f>
        <v>17</v>
      </c>
      <c r="AE8" s="7">
        <f>base0!AC76</f>
        <v>14</v>
      </c>
      <c r="AF8" s="7">
        <f>base0!AD76</f>
        <v>15</v>
      </c>
      <c r="AG8" s="7">
        <f>base0!C76</f>
        <v>2</v>
      </c>
      <c r="AH8" s="7">
        <f>base0!D76</f>
        <v>4</v>
      </c>
      <c r="AI8" s="7">
        <f>base0!E76</f>
        <v>8</v>
      </c>
      <c r="AJ8" s="7">
        <f>base0!F76</f>
        <v>5</v>
      </c>
      <c r="AK8" s="7">
        <f>base0!G76</f>
        <v>6</v>
      </c>
      <c r="AL8" s="7">
        <f>base0!H76</f>
        <v>9</v>
      </c>
      <c r="AM8" s="7">
        <f>base0!I76</f>
        <v>3</v>
      </c>
      <c r="AN8" s="7">
        <f>base0!J76</f>
        <v>1</v>
      </c>
      <c r="AO8" s="7">
        <f>base0!K76</f>
        <v>14</v>
      </c>
      <c r="AP8" s="7">
        <f>base0!L76</f>
        <v>7</v>
      </c>
      <c r="AQ8" s="7">
        <f>base0!M76</f>
        <v>11</v>
      </c>
      <c r="AR8" s="7">
        <f>base0!N76</f>
        <v>15</v>
      </c>
      <c r="AS8" s="7">
        <f>base0!O76</f>
        <v>13</v>
      </c>
      <c r="AT8" s="7">
        <f>base0!P76</f>
        <v>10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5</v>
      </c>
    </row>
    <row r="9" spans="1:56" x14ac:dyDescent="0.25">
      <c r="A9" s="99" t="s">
        <v>58</v>
      </c>
      <c r="B9" s="7">
        <f>base0!C45</f>
        <v>8</v>
      </c>
      <c r="C9" s="7">
        <f>base0!D45</f>
        <v>9</v>
      </c>
      <c r="D9" s="7">
        <f>base0!E45</f>
        <v>15</v>
      </c>
      <c r="E9" s="7">
        <f>base0!F45</f>
        <v>13</v>
      </c>
      <c r="F9" s="7">
        <f>base0!G45</f>
        <v>6</v>
      </c>
      <c r="G9" s="7">
        <f>base0!H45</f>
        <v>4</v>
      </c>
      <c r="H9" s="7">
        <f>base0!I45</f>
        <v>2</v>
      </c>
      <c r="I9" s="7">
        <f>base0!J45</f>
        <v>5</v>
      </c>
      <c r="J9" s="7">
        <f>base0!C77</f>
        <v>20</v>
      </c>
      <c r="K9" s="7">
        <f>base0!D77</f>
        <v>7</v>
      </c>
      <c r="L9" s="7">
        <f>base0!E77</f>
        <v>15</v>
      </c>
      <c r="M9" s="7">
        <f>base0!F77</f>
        <v>14</v>
      </c>
      <c r="N9" s="7">
        <f>base0!G77</f>
        <v>13</v>
      </c>
      <c r="O9" s="7">
        <f>base0!H77</f>
        <v>12</v>
      </c>
      <c r="P9" s="7">
        <f>base0!I77</f>
        <v>11</v>
      </c>
      <c r="Q9" s="7">
        <f>base0!J77</f>
        <v>10</v>
      </c>
      <c r="R9" s="7">
        <f>base0!K77</f>
        <v>9</v>
      </c>
      <c r="S9" s="7">
        <f>base0!L77</f>
        <v>6</v>
      </c>
      <c r="T9" s="7">
        <f>base0!M77</f>
        <v>5</v>
      </c>
      <c r="U9" s="7">
        <f>base0!N77</f>
        <v>19</v>
      </c>
      <c r="V9" s="7">
        <f>base0!O77</f>
        <v>18</v>
      </c>
      <c r="W9" s="7">
        <f>base0!P77</f>
        <v>17</v>
      </c>
      <c r="X9" s="7">
        <f>base0!O77</f>
        <v>18</v>
      </c>
      <c r="Y9" s="7">
        <f>base0!P77</f>
        <v>17</v>
      </c>
      <c r="Z9" s="7">
        <f>base0!Q77</f>
        <v>16</v>
      </c>
      <c r="AA9" s="7">
        <f>base0!R77</f>
        <v>1</v>
      </c>
      <c r="AB9" s="7">
        <f>base0!Z77</f>
        <v>11</v>
      </c>
      <c r="AC9" s="7">
        <f>base0!AA77</f>
        <v>16</v>
      </c>
      <c r="AD9" s="7">
        <f>base0!AB77</f>
        <v>6</v>
      </c>
      <c r="AE9" s="7">
        <f>base0!AC77</f>
        <v>5</v>
      </c>
      <c r="AF9" s="7">
        <f>base0!AD77</f>
        <v>4</v>
      </c>
      <c r="AG9" s="7">
        <f>base0!C77</f>
        <v>20</v>
      </c>
      <c r="AH9" s="7">
        <f>base0!D77</f>
        <v>7</v>
      </c>
      <c r="AI9" s="7">
        <f>base0!E77</f>
        <v>15</v>
      </c>
      <c r="AJ9" s="7">
        <f>base0!F77</f>
        <v>14</v>
      </c>
      <c r="AK9" s="7">
        <f>base0!G77</f>
        <v>13</v>
      </c>
      <c r="AL9" s="7">
        <f>base0!H77</f>
        <v>12</v>
      </c>
      <c r="AM9" s="7">
        <f>base0!I77</f>
        <v>11</v>
      </c>
      <c r="AN9" s="7">
        <f>base0!J77</f>
        <v>10</v>
      </c>
      <c r="AO9" s="7">
        <f>base0!K77</f>
        <v>9</v>
      </c>
      <c r="AP9" s="7">
        <f>base0!L77</f>
        <v>6</v>
      </c>
      <c r="AQ9" s="7">
        <f>base0!M77</f>
        <v>5</v>
      </c>
      <c r="AR9" s="7">
        <f>base0!N77</f>
        <v>19</v>
      </c>
      <c r="AS9" s="7">
        <f>base0!O77</f>
        <v>18</v>
      </c>
      <c r="AT9" s="7">
        <f>base0!P77</f>
        <v>17</v>
      </c>
      <c r="AU9" s="7">
        <f>base0!Q77</f>
        <v>16</v>
      </c>
      <c r="AV9" s="7">
        <f>base0!R77</f>
        <v>1</v>
      </c>
      <c r="AW9" s="7">
        <f>base0!S77</f>
        <v>2</v>
      </c>
      <c r="AX9" s="7">
        <f>base0!T77</f>
        <v>3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13</v>
      </c>
    </row>
    <row r="10" spans="1:56" x14ac:dyDescent="0.25">
      <c r="A10" s="99" t="s">
        <v>58</v>
      </c>
      <c r="B10" s="7">
        <f>base0!C46</f>
        <v>4</v>
      </c>
      <c r="C10" s="7">
        <f>base0!D46</f>
        <v>9</v>
      </c>
      <c r="D10" s="7">
        <f>base0!E46</f>
        <v>15</v>
      </c>
      <c r="E10" s="7">
        <f>base0!F46</f>
        <v>2</v>
      </c>
      <c r="F10" s="7">
        <f>base0!G46</f>
        <v>5</v>
      </c>
      <c r="G10" s="7">
        <f>base0!H46</f>
        <v>13</v>
      </c>
      <c r="H10" s="7">
        <f>base0!I46</f>
        <v>6</v>
      </c>
      <c r="I10" s="7">
        <f>base0!J46</f>
        <v>14</v>
      </c>
      <c r="J10" s="7">
        <f>base0!C78</f>
        <v>8</v>
      </c>
      <c r="K10" s="7">
        <f>base0!D78</f>
        <v>14</v>
      </c>
      <c r="L10" s="7">
        <f>base0!E78</f>
        <v>9</v>
      </c>
      <c r="M10" s="7">
        <f>base0!F78</f>
        <v>4</v>
      </c>
      <c r="N10" s="7">
        <f>base0!G78</f>
        <v>2</v>
      </c>
      <c r="O10" s="7">
        <f>base0!H78</f>
        <v>6</v>
      </c>
      <c r="P10" s="7">
        <f>base0!I78</f>
        <v>5</v>
      </c>
      <c r="Q10" s="7">
        <f>base0!J78</f>
        <v>11</v>
      </c>
      <c r="R10" s="7">
        <f>base0!K78</f>
        <v>15</v>
      </c>
      <c r="S10" s="7">
        <f>base0!L78</f>
        <v>3</v>
      </c>
      <c r="T10" s="7">
        <f>base0!M78</f>
        <v>7</v>
      </c>
      <c r="U10" s="7">
        <f>base0!N78</f>
        <v>13</v>
      </c>
      <c r="V10" s="7">
        <f>base0!O78</f>
        <v>1</v>
      </c>
      <c r="W10" s="7">
        <f>base0!P78</f>
        <v>16</v>
      </c>
      <c r="X10" s="7">
        <f>base0!O78</f>
        <v>1</v>
      </c>
      <c r="Y10" s="7">
        <f>base0!P78</f>
        <v>16</v>
      </c>
      <c r="Z10" s="7">
        <f>base0!Q78</f>
        <v>10</v>
      </c>
      <c r="AA10" s="7">
        <f>base0!R78</f>
        <v>12</v>
      </c>
      <c r="AB10" s="7">
        <f>base0!Z78</f>
        <v>17</v>
      </c>
      <c r="AC10" s="7">
        <f>base0!AA78</f>
        <v>5</v>
      </c>
      <c r="AD10" s="7">
        <f>base0!AB78</f>
        <v>18</v>
      </c>
      <c r="AE10" s="7">
        <f>base0!AC78</f>
        <v>13</v>
      </c>
      <c r="AF10" s="7">
        <f>base0!AD78</f>
        <v>11</v>
      </c>
      <c r="AG10" s="7">
        <f>base0!C78</f>
        <v>8</v>
      </c>
      <c r="AH10" s="7">
        <f>base0!D78</f>
        <v>14</v>
      </c>
      <c r="AI10" s="7">
        <f>base0!E78</f>
        <v>9</v>
      </c>
      <c r="AJ10" s="7">
        <f>base0!F78</f>
        <v>4</v>
      </c>
      <c r="AK10" s="7">
        <f>base0!G78</f>
        <v>2</v>
      </c>
      <c r="AL10" s="7">
        <f>base0!H78</f>
        <v>6</v>
      </c>
      <c r="AM10" s="7">
        <f>base0!I78</f>
        <v>5</v>
      </c>
      <c r="AN10" s="7">
        <f>base0!J78</f>
        <v>11</v>
      </c>
      <c r="AO10" s="7">
        <f>base0!K78</f>
        <v>15</v>
      </c>
      <c r="AP10" s="7">
        <f>base0!L78</f>
        <v>3</v>
      </c>
      <c r="AQ10" s="7">
        <f>base0!M78</f>
        <v>7</v>
      </c>
      <c r="AR10" s="7">
        <f>base0!N78</f>
        <v>13</v>
      </c>
      <c r="AS10" s="7">
        <f>base0!O78</f>
        <v>1</v>
      </c>
      <c r="AT10" s="7">
        <f>base0!P78</f>
        <v>16</v>
      </c>
      <c r="AU10" s="7">
        <f>base0!Q78</f>
        <v>10</v>
      </c>
      <c r="AV10" s="7">
        <f>base0!R78</f>
        <v>12</v>
      </c>
      <c r="AW10" s="7">
        <f>base0!S78</f>
        <v>19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4</v>
      </c>
      <c r="C11" s="7">
        <f>base0!D47</f>
        <v>9</v>
      </c>
      <c r="D11" s="7">
        <f>base0!E47</f>
        <v>3</v>
      </c>
      <c r="E11" s="7">
        <f>base0!F47</f>
        <v>2</v>
      </c>
      <c r="F11" s="7">
        <f>base0!G47</f>
        <v>6</v>
      </c>
      <c r="G11" s="7">
        <f>base0!H47</f>
        <v>13</v>
      </c>
      <c r="H11" s="7">
        <f>base0!I47</f>
        <v>15</v>
      </c>
      <c r="I11" s="7">
        <f>base0!J47</f>
        <v>8</v>
      </c>
      <c r="J11" s="7">
        <f>base0!C79</f>
        <v>9</v>
      </c>
      <c r="K11" s="7">
        <f>base0!D79</f>
        <v>13</v>
      </c>
      <c r="L11" s="7">
        <f>base0!E79</f>
        <v>2</v>
      </c>
      <c r="M11" s="7">
        <f>base0!F79</f>
        <v>4</v>
      </c>
      <c r="N11" s="7">
        <f>base0!G79</f>
        <v>1</v>
      </c>
      <c r="O11" s="7">
        <f>base0!H79</f>
        <v>5</v>
      </c>
      <c r="P11" s="7">
        <f>base0!I79</f>
        <v>6</v>
      </c>
      <c r="Q11" s="7">
        <f>base0!J79</f>
        <v>14</v>
      </c>
      <c r="R11" s="7">
        <f>base0!K79</f>
        <v>3</v>
      </c>
      <c r="S11" s="7">
        <f>base0!L79</f>
        <v>10</v>
      </c>
      <c r="T11" s="7">
        <f>base0!M79</f>
        <v>11</v>
      </c>
      <c r="U11" s="7">
        <f>base0!N79</f>
        <v>12</v>
      </c>
      <c r="V11" s="7">
        <f>base0!O79</f>
        <v>7</v>
      </c>
      <c r="W11" s="7">
        <f>base0!P79</f>
        <v>15</v>
      </c>
      <c r="X11" s="7">
        <f>base0!O79</f>
        <v>7</v>
      </c>
      <c r="Y11" s="7">
        <f>base0!P79</f>
        <v>15</v>
      </c>
      <c r="Z11" s="7">
        <f>base0!Q79</f>
        <v>8</v>
      </c>
      <c r="AA11" s="7">
        <f>base0!R79</f>
        <v>16</v>
      </c>
      <c r="AB11" s="7">
        <f>base0!Z79</f>
        <v>18</v>
      </c>
      <c r="AC11" s="7">
        <f>base0!AA79</f>
        <v>4</v>
      </c>
      <c r="AD11" s="7">
        <f>base0!AB79</f>
        <v>11</v>
      </c>
      <c r="AE11" s="7">
        <f>base0!AC79</f>
        <v>13</v>
      </c>
      <c r="AF11" s="7">
        <f>base0!AD79</f>
        <v>10</v>
      </c>
      <c r="AG11" s="7">
        <f>base0!C79</f>
        <v>9</v>
      </c>
      <c r="AH11" s="7">
        <f>base0!D79</f>
        <v>13</v>
      </c>
      <c r="AI11" s="7">
        <f>base0!E79</f>
        <v>2</v>
      </c>
      <c r="AJ11" s="7">
        <f>base0!F79</f>
        <v>4</v>
      </c>
      <c r="AK11" s="7">
        <f>base0!G79</f>
        <v>1</v>
      </c>
      <c r="AL11" s="7">
        <f>base0!H79</f>
        <v>5</v>
      </c>
      <c r="AM11" s="7">
        <f>base0!I79</f>
        <v>6</v>
      </c>
      <c r="AN11" s="7">
        <f>base0!J79</f>
        <v>14</v>
      </c>
      <c r="AO11" s="7">
        <f>base0!K79</f>
        <v>3</v>
      </c>
      <c r="AP11" s="7">
        <f>base0!L79</f>
        <v>10</v>
      </c>
      <c r="AQ11" s="7">
        <f>base0!M79</f>
        <v>11</v>
      </c>
      <c r="AR11" s="7">
        <f>base0!N79</f>
        <v>12</v>
      </c>
      <c r="AS11" s="7">
        <f>base0!O79</f>
        <v>7</v>
      </c>
      <c r="AT11" s="7">
        <f>base0!P79</f>
        <v>15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7</v>
      </c>
    </row>
    <row r="12" spans="1:56" x14ac:dyDescent="0.25">
      <c r="A12" s="99" t="s">
        <v>58</v>
      </c>
      <c r="B12" s="7">
        <f>base0!C48</f>
        <v>6</v>
      </c>
      <c r="C12" s="7">
        <f>base0!D48</f>
        <v>2</v>
      </c>
      <c r="D12" s="7">
        <f>base0!E48</f>
        <v>3</v>
      </c>
      <c r="E12" s="7">
        <f>base0!F48</f>
        <v>4</v>
      </c>
      <c r="F12" s="7">
        <f>base0!G48</f>
        <v>5</v>
      </c>
      <c r="G12" s="7">
        <f>base0!H48</f>
        <v>15</v>
      </c>
      <c r="H12" s="7">
        <f>base0!I48</f>
        <v>9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16</v>
      </c>
      <c r="Z12" s="7">
        <f>base0!Q80</f>
        <v>10</v>
      </c>
      <c r="AA12" s="7">
        <f>base0!R80</f>
        <v>12</v>
      </c>
      <c r="AB12" s="7">
        <f>base0!Z80</f>
        <v>17</v>
      </c>
      <c r="AC12" s="7">
        <f>base0!AA80</f>
        <v>5</v>
      </c>
      <c r="AD12" s="7">
        <f>base0!AB80</f>
        <v>18</v>
      </c>
      <c r="AE12" s="7">
        <f>base0!AC80</f>
        <v>13</v>
      </c>
      <c r="AF12" s="7">
        <f>base0!AD80</f>
        <v>11</v>
      </c>
      <c r="AG12" s="7">
        <f>base0!C80</f>
        <v>8</v>
      </c>
      <c r="AH12" s="7">
        <f>base0!D80</f>
        <v>14</v>
      </c>
      <c r="AI12" s="7">
        <f>base0!E80</f>
        <v>9</v>
      </c>
      <c r="AJ12" s="7">
        <f>base0!F80</f>
        <v>4</v>
      </c>
      <c r="AK12" s="7">
        <f>base0!G80</f>
        <v>2</v>
      </c>
      <c r="AL12" s="7">
        <f>base0!H80</f>
        <v>6</v>
      </c>
      <c r="AM12" s="7">
        <f>base0!I80</f>
        <v>5</v>
      </c>
      <c r="AN12" s="7">
        <f>base0!J80</f>
        <v>11</v>
      </c>
      <c r="AO12" s="7">
        <f>base0!K80</f>
        <v>15</v>
      </c>
      <c r="AP12" s="7">
        <f>base0!L80</f>
        <v>3</v>
      </c>
      <c r="AQ12" s="7">
        <f>base0!M80</f>
        <v>7</v>
      </c>
      <c r="AR12" s="7">
        <f>base0!N80</f>
        <v>13</v>
      </c>
      <c r="AS12" s="7">
        <f>base0!O80</f>
        <v>1</v>
      </c>
      <c r="AT12" s="7">
        <f>base0!P80</f>
        <v>16</v>
      </c>
      <c r="AU12" s="7">
        <f>base0!Q80</f>
        <v>10</v>
      </c>
      <c r="AV12" s="7">
        <f>base0!R80</f>
        <v>12</v>
      </c>
      <c r="AW12" s="7">
        <f>base0!S80</f>
        <v>19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2</v>
      </c>
    </row>
    <row r="13" spans="1:56" x14ac:dyDescent="0.25">
      <c r="A13" s="99" t="s">
        <v>58</v>
      </c>
      <c r="B13" s="7">
        <f>base0!C49</f>
        <v>1</v>
      </c>
      <c r="C13" s="7">
        <f>base0!D49</f>
        <v>9</v>
      </c>
      <c r="D13" s="7">
        <f>base0!E49</f>
        <v>13</v>
      </c>
      <c r="E13" s="7">
        <f>base0!F49</f>
        <v>15</v>
      </c>
      <c r="F13" s="7">
        <f>base0!G49</f>
        <v>2</v>
      </c>
      <c r="G13" s="7">
        <f>base0!H49</f>
        <v>4</v>
      </c>
      <c r="H13" s="7">
        <f>base0!I49</f>
        <v>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14</v>
      </c>
      <c r="Z13" s="7">
        <f>base0!Q81</f>
        <v>15</v>
      </c>
      <c r="AA13" s="7">
        <f>base0!R81</f>
        <v>20</v>
      </c>
      <c r="AB13" s="7">
        <f>base0!Z81</f>
        <v>10</v>
      </c>
      <c r="AC13" s="7">
        <f>base0!AA81</f>
        <v>11</v>
      </c>
      <c r="AD13" s="7">
        <f>base0!AB81</f>
        <v>12</v>
      </c>
      <c r="AE13" s="7">
        <f>base0!AC81</f>
        <v>13</v>
      </c>
      <c r="AF13" s="7">
        <f>base0!AD81</f>
        <v>14</v>
      </c>
      <c r="AG13" s="7">
        <f>base0!C81</f>
        <v>1</v>
      </c>
      <c r="AH13" s="7">
        <f>base0!D81</f>
        <v>2</v>
      </c>
      <c r="AI13" s="7">
        <f>base0!E81</f>
        <v>3</v>
      </c>
      <c r="AJ13" s="7">
        <f>base0!F81</f>
        <v>4</v>
      </c>
      <c r="AK13" s="7">
        <f>base0!G81</f>
        <v>5</v>
      </c>
      <c r="AL13" s="7">
        <f>base0!H81</f>
        <v>6</v>
      </c>
      <c r="AM13" s="7">
        <f>base0!I81</f>
        <v>7</v>
      </c>
      <c r="AN13" s="7">
        <f>base0!J81</f>
        <v>8</v>
      </c>
      <c r="AO13" s="7">
        <f>base0!K81</f>
        <v>9</v>
      </c>
      <c r="AP13" s="7">
        <f>base0!L81</f>
        <v>10</v>
      </c>
      <c r="AQ13" s="7">
        <f>base0!M81</f>
        <v>11</v>
      </c>
      <c r="AR13" s="7">
        <f>base0!N81</f>
        <v>12</v>
      </c>
      <c r="AS13" s="7">
        <f>base0!O81</f>
        <v>13</v>
      </c>
      <c r="AT13" s="7">
        <f>base0!P81</f>
        <v>14</v>
      </c>
      <c r="AU13" s="7">
        <f>base0!Q81</f>
        <v>15</v>
      </c>
      <c r="AV13" s="7">
        <f>base0!R81</f>
        <v>20</v>
      </c>
      <c r="AW13" s="7">
        <f>base0!S81</f>
        <v>19</v>
      </c>
      <c r="AX13" s="7">
        <f>base0!T81</f>
        <v>18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14</v>
      </c>
    </row>
    <row r="14" spans="1:56" x14ac:dyDescent="0.25">
      <c r="A14" s="99" t="s">
        <v>58</v>
      </c>
      <c r="B14" s="7">
        <f>base0!C50</f>
        <v>2</v>
      </c>
      <c r="C14" s="7">
        <f>base0!D50</f>
        <v>4</v>
      </c>
      <c r="D14" s="7">
        <f>base0!E50</f>
        <v>9</v>
      </c>
      <c r="E14" s="7">
        <f>base0!F50</f>
        <v>13</v>
      </c>
      <c r="F14" s="7">
        <f>base0!G50</f>
        <v>15</v>
      </c>
      <c r="G14" s="7">
        <f>base0!H50</f>
        <v>6</v>
      </c>
      <c r="H14" s="7">
        <f>base0!I50</f>
        <v>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3</v>
      </c>
      <c r="AA14" s="7">
        <f>base0!R82</f>
        <v>1</v>
      </c>
      <c r="AB14" s="7">
        <f>base0!Z82</f>
        <v>4</v>
      </c>
      <c r="AC14" s="7">
        <f>base0!AA82</f>
        <v>7</v>
      </c>
      <c r="AD14" s="7">
        <f>base0!AB82</f>
        <v>2</v>
      </c>
      <c r="AE14" s="7">
        <f>base0!AC82</f>
        <v>18</v>
      </c>
      <c r="AF14" s="7">
        <f>base0!AD82</f>
        <v>6</v>
      </c>
      <c r="AG14" s="7">
        <f>base0!C82</f>
        <v>13</v>
      </c>
      <c r="AH14" s="7">
        <f>base0!D82</f>
        <v>16</v>
      </c>
      <c r="AI14" s="7">
        <f>base0!E82</f>
        <v>11</v>
      </c>
      <c r="AJ14" s="7">
        <f>base0!F82</f>
        <v>9</v>
      </c>
      <c r="AK14" s="7">
        <f>base0!G82</f>
        <v>15</v>
      </c>
      <c r="AL14" s="7">
        <f>base0!H82</f>
        <v>8</v>
      </c>
      <c r="AM14" s="7">
        <f>base0!I82</f>
        <v>14</v>
      </c>
      <c r="AN14" s="7">
        <f>base0!J82</f>
        <v>4</v>
      </c>
      <c r="AO14" s="7">
        <f>base0!K82</f>
        <v>6</v>
      </c>
      <c r="AP14" s="7">
        <f>base0!L82</f>
        <v>5</v>
      </c>
      <c r="AQ14" s="7">
        <f>base0!M82</f>
        <v>2</v>
      </c>
      <c r="AR14" s="7">
        <f>base0!N82</f>
        <v>7</v>
      </c>
      <c r="AS14" s="7">
        <f>base0!O82</f>
        <v>12</v>
      </c>
      <c r="AT14" s="7">
        <f>base0!P82</f>
        <v>10</v>
      </c>
      <c r="AU14" s="7">
        <f>base0!Q82</f>
        <v>3</v>
      </c>
      <c r="AV14" s="7">
        <f>base0!R82</f>
        <v>1</v>
      </c>
      <c r="AW14" s="7">
        <f>base0!S82</f>
        <v>20</v>
      </c>
      <c r="AX14" s="7">
        <f>base0!T82</f>
        <v>19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4</v>
      </c>
      <c r="C15" s="7">
        <f>base0!D51</f>
        <v>9</v>
      </c>
      <c r="D15" s="7">
        <f>base0!E51</f>
        <v>15</v>
      </c>
      <c r="E15" s="7">
        <f>base0!F51</f>
        <v>2</v>
      </c>
      <c r="F15" s="7">
        <f>base0!G51</f>
        <v>6</v>
      </c>
      <c r="G15" s="7">
        <f>base0!H51</f>
        <v>13</v>
      </c>
      <c r="H15" s="7">
        <f>base0!I51</f>
        <v>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3</v>
      </c>
      <c r="Z15" s="7">
        <f>base0!Q83</f>
        <v>1</v>
      </c>
      <c r="AA15" s="7">
        <f>base0!R83</f>
        <v>16</v>
      </c>
      <c r="AB15" s="7">
        <f>base0!Z83</f>
        <v>14</v>
      </c>
      <c r="AC15" s="7">
        <f>base0!AA83</f>
        <v>16</v>
      </c>
      <c r="AD15" s="7">
        <f>base0!AB83</f>
        <v>13</v>
      </c>
      <c r="AE15" s="7">
        <f>base0!AC83</f>
        <v>1</v>
      </c>
      <c r="AF15" s="7">
        <f>base0!AD83</f>
        <v>15</v>
      </c>
      <c r="AG15" s="7">
        <f>base0!C83</f>
        <v>5</v>
      </c>
      <c r="AH15" s="7">
        <f>base0!D83</f>
        <v>7</v>
      </c>
      <c r="AI15" s="7">
        <f>base0!E83</f>
        <v>4</v>
      </c>
      <c r="AJ15" s="7">
        <f>base0!F83</f>
        <v>10</v>
      </c>
      <c r="AK15" s="7">
        <f>base0!G83</f>
        <v>6</v>
      </c>
      <c r="AL15" s="7">
        <f>base0!H83</f>
        <v>12</v>
      </c>
      <c r="AM15" s="7">
        <f>base0!I83</f>
        <v>11</v>
      </c>
      <c r="AN15" s="7">
        <f>base0!J83</f>
        <v>13</v>
      </c>
      <c r="AO15" s="7">
        <f>base0!K83</f>
        <v>8</v>
      </c>
      <c r="AP15" s="7">
        <f>base0!L83</f>
        <v>9</v>
      </c>
      <c r="AQ15" s="7">
        <f>base0!M83</f>
        <v>15</v>
      </c>
      <c r="AR15" s="7">
        <f>base0!N83</f>
        <v>14</v>
      </c>
      <c r="AS15" s="7">
        <f>base0!O83</f>
        <v>2</v>
      </c>
      <c r="AT15" s="7">
        <f>base0!P83</f>
        <v>3</v>
      </c>
      <c r="AU15" s="7">
        <f>base0!Q83</f>
        <v>1</v>
      </c>
      <c r="AV15" s="7">
        <f>base0!R83</f>
        <v>16</v>
      </c>
      <c r="AW15" s="7">
        <f>base0!S83</f>
        <v>20</v>
      </c>
      <c r="AX15" s="7">
        <f>base0!T83</f>
        <v>19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2</v>
      </c>
      <c r="E16" s="7">
        <f>base0!F52</f>
        <v>4</v>
      </c>
      <c r="F16" s="7">
        <f>base0!G52</f>
        <v>9</v>
      </c>
      <c r="G16" s="7">
        <f>base0!H52</f>
        <v>13</v>
      </c>
      <c r="H16" s="7">
        <f>base0!I52</f>
        <v>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16</v>
      </c>
      <c r="Z16" s="7">
        <f>base0!Q84</f>
        <v>10</v>
      </c>
      <c r="AA16" s="7">
        <f>base0!R84</f>
        <v>12</v>
      </c>
      <c r="AB16" s="7">
        <f>base0!Z84</f>
        <v>17</v>
      </c>
      <c r="AC16" s="7">
        <f>base0!AA84</f>
        <v>5</v>
      </c>
      <c r="AD16" s="7">
        <f>base0!AB84</f>
        <v>18</v>
      </c>
      <c r="AE16" s="7">
        <f>base0!AC84</f>
        <v>13</v>
      </c>
      <c r="AF16" s="7">
        <f>base0!AD84</f>
        <v>11</v>
      </c>
      <c r="AG16" s="7">
        <f>base0!C84</f>
        <v>8</v>
      </c>
      <c r="AH16" s="7">
        <f>base0!D84</f>
        <v>14</v>
      </c>
      <c r="AI16" s="7">
        <f>base0!E84</f>
        <v>9</v>
      </c>
      <c r="AJ16" s="7">
        <f>base0!F84</f>
        <v>4</v>
      </c>
      <c r="AK16" s="7">
        <f>base0!G84</f>
        <v>2</v>
      </c>
      <c r="AL16" s="7">
        <f>base0!H84</f>
        <v>6</v>
      </c>
      <c r="AM16" s="7">
        <f>base0!I84</f>
        <v>5</v>
      </c>
      <c r="AN16" s="7">
        <f>base0!J84</f>
        <v>11</v>
      </c>
      <c r="AO16" s="7">
        <f>base0!K84</f>
        <v>15</v>
      </c>
      <c r="AP16" s="7">
        <f>base0!L84</f>
        <v>3</v>
      </c>
      <c r="AQ16" s="7">
        <f>base0!M84</f>
        <v>7</v>
      </c>
      <c r="AR16" s="7">
        <f>base0!N84</f>
        <v>13</v>
      </c>
      <c r="AS16" s="7">
        <f>base0!O84</f>
        <v>1</v>
      </c>
      <c r="AT16" s="7">
        <f>base0!P84</f>
        <v>16</v>
      </c>
      <c r="AU16" s="7">
        <f>base0!Q84</f>
        <v>10</v>
      </c>
      <c r="AV16" s="7">
        <f>base0!R84</f>
        <v>12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6</v>
      </c>
      <c r="D17" s="7">
        <f>base0!E53</f>
        <v>5</v>
      </c>
      <c r="E17" s="7">
        <f>base0!F53</f>
        <v>3</v>
      </c>
      <c r="F17" s="7">
        <f>base0!G53</f>
        <v>15</v>
      </c>
      <c r="G17" s="7">
        <f>base0!H53</f>
        <v>13</v>
      </c>
      <c r="H17" s="7">
        <f>base0!I53</f>
        <v>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12</v>
      </c>
      <c r="AA17" s="7">
        <f>base0!R85</f>
        <v>3</v>
      </c>
      <c r="AB17" s="7">
        <f>base0!Z85</f>
        <v>17</v>
      </c>
      <c r="AC17" s="7">
        <f>base0!AA85</f>
        <v>11</v>
      </c>
      <c r="AD17" s="7">
        <f>base0!AB85</f>
        <v>18</v>
      </c>
      <c r="AE17" s="7">
        <f>base0!AC85</f>
        <v>2</v>
      </c>
      <c r="AF17" s="7">
        <f>base0!AD85</f>
        <v>10</v>
      </c>
      <c r="AG17" s="7">
        <f>base0!C85</f>
        <v>8</v>
      </c>
      <c r="AH17" s="7">
        <f>base0!D85</f>
        <v>2</v>
      </c>
      <c r="AI17" s="7">
        <f>base0!E85</f>
        <v>9</v>
      </c>
      <c r="AJ17" s="7">
        <f>base0!F85</f>
        <v>11</v>
      </c>
      <c r="AK17" s="7">
        <f>base0!G85</f>
        <v>1</v>
      </c>
      <c r="AL17" s="7">
        <f>base0!H85</f>
        <v>7</v>
      </c>
      <c r="AM17" s="7">
        <f>base0!I85</f>
        <v>14</v>
      </c>
      <c r="AN17" s="7">
        <f>base0!J85</f>
        <v>5</v>
      </c>
      <c r="AO17" s="7">
        <f>base0!K85</f>
        <v>10</v>
      </c>
      <c r="AP17" s="7">
        <f>base0!L85</f>
        <v>6</v>
      </c>
      <c r="AQ17" s="7">
        <f>base0!M85</f>
        <v>16</v>
      </c>
      <c r="AR17" s="7">
        <f>base0!N85</f>
        <v>4</v>
      </c>
      <c r="AS17" s="7">
        <f>base0!O85</f>
        <v>15</v>
      </c>
      <c r="AT17" s="7">
        <f>base0!P85</f>
        <v>13</v>
      </c>
      <c r="AU17" s="7">
        <f>base0!Q85</f>
        <v>12</v>
      </c>
      <c r="AV17" s="7">
        <f>base0!R85</f>
        <v>3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15</v>
      </c>
      <c r="D18" s="7">
        <f>base0!E54</f>
        <v>9</v>
      </c>
      <c r="E18" s="7">
        <f>base0!F54</f>
        <v>3</v>
      </c>
      <c r="F18" s="7">
        <f>base0!G54</f>
        <v>8</v>
      </c>
      <c r="G18" s="7">
        <f>base0!H54</f>
        <v>4</v>
      </c>
      <c r="H18" s="7">
        <f>base0!I54</f>
        <v>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16</v>
      </c>
      <c r="Z18" s="7">
        <f>base0!Q86</f>
        <v>10</v>
      </c>
      <c r="AA18" s="7">
        <f>base0!R86</f>
        <v>12</v>
      </c>
      <c r="AB18" s="7">
        <f>base0!Z86</f>
        <v>5</v>
      </c>
      <c r="AC18" s="7">
        <f>base0!AA86</f>
        <v>15</v>
      </c>
      <c r="AD18" s="7">
        <f>base0!AB86</f>
        <v>18</v>
      </c>
      <c r="AE18" s="7">
        <f>base0!AC86</f>
        <v>12</v>
      </c>
      <c r="AF18" s="7">
        <f>base0!AD86</f>
        <v>17</v>
      </c>
      <c r="AG18" s="7">
        <f>base0!C86</f>
        <v>14</v>
      </c>
      <c r="AH18" s="7">
        <f>base0!D86</f>
        <v>6</v>
      </c>
      <c r="AI18" s="7">
        <f>base0!E86</f>
        <v>9</v>
      </c>
      <c r="AJ18" s="7">
        <f>base0!F86</f>
        <v>3</v>
      </c>
      <c r="AK18" s="7">
        <f>base0!G86</f>
        <v>8</v>
      </c>
      <c r="AL18" s="7">
        <f>base0!H86</f>
        <v>5</v>
      </c>
      <c r="AM18" s="7">
        <f>base0!I86</f>
        <v>15</v>
      </c>
      <c r="AN18" s="7">
        <f>base0!J86</f>
        <v>7</v>
      </c>
      <c r="AO18" s="7">
        <f>base0!K86</f>
        <v>4</v>
      </c>
      <c r="AP18" s="7">
        <f>base0!L86</f>
        <v>2</v>
      </c>
      <c r="AQ18" s="7">
        <f>base0!M86</f>
        <v>11</v>
      </c>
      <c r="AR18" s="7">
        <f>base0!N86</f>
        <v>13</v>
      </c>
      <c r="AS18" s="7">
        <f>base0!O86</f>
        <v>1</v>
      </c>
      <c r="AT18" s="7">
        <f>base0!P86</f>
        <v>16</v>
      </c>
      <c r="AU18" s="7">
        <f>base0!Q86</f>
        <v>10</v>
      </c>
      <c r="AV18" s="7">
        <f>base0!R86</f>
        <v>12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2</v>
      </c>
      <c r="D19" s="7">
        <f>base0!E55</f>
        <v>15</v>
      </c>
      <c r="E19" s="7">
        <f>base0!F55</f>
        <v>3</v>
      </c>
      <c r="F19" s="7">
        <f>base0!G55</f>
        <v>8</v>
      </c>
      <c r="G19" s="7">
        <f>base0!H55</f>
        <v>6</v>
      </c>
      <c r="H19" s="7">
        <f>base0!I55</f>
        <v>1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15</v>
      </c>
      <c r="Z19" s="7">
        <f>base0!Q87</f>
        <v>13</v>
      </c>
      <c r="AA19" s="7">
        <f>base0!R87</f>
        <v>10</v>
      </c>
      <c r="AB19" s="7">
        <f>base0!Z87</f>
        <v>13</v>
      </c>
      <c r="AC19" s="7">
        <f>base0!AA87</f>
        <v>17</v>
      </c>
      <c r="AD19" s="7">
        <f>base0!AB87</f>
        <v>5</v>
      </c>
      <c r="AE19" s="7">
        <f>base0!AC87</f>
        <v>11</v>
      </c>
      <c r="AF19" s="7">
        <f>base0!AD87</f>
        <v>15</v>
      </c>
      <c r="AG19" s="7">
        <f>base0!C87</f>
        <v>4</v>
      </c>
      <c r="AH19" s="7">
        <f>base0!D87</f>
        <v>8</v>
      </c>
      <c r="AI19" s="7">
        <f>base0!E87</f>
        <v>14</v>
      </c>
      <c r="AJ19" s="7">
        <f>base0!F87</f>
        <v>2</v>
      </c>
      <c r="AK19" s="7">
        <f>base0!G87</f>
        <v>6</v>
      </c>
      <c r="AL19" s="7">
        <f>base0!H87</f>
        <v>9</v>
      </c>
      <c r="AM19" s="7">
        <f>base0!I87</f>
        <v>5</v>
      </c>
      <c r="AN19" s="7">
        <f>base0!J87</f>
        <v>3</v>
      </c>
      <c r="AO19" s="7">
        <f>base0!K87</f>
        <v>11</v>
      </c>
      <c r="AP19" s="7">
        <f>base0!L87</f>
        <v>15</v>
      </c>
      <c r="AQ19" s="7">
        <f>base0!M87</f>
        <v>7</v>
      </c>
      <c r="AR19" s="7">
        <f>base0!N87</f>
        <v>13</v>
      </c>
      <c r="AS19" s="7">
        <f>base0!O87</f>
        <v>1</v>
      </c>
      <c r="AT19" s="7">
        <f>base0!P87</f>
        <v>15</v>
      </c>
      <c r="AU19" s="7">
        <f>base0!Q87</f>
        <v>13</v>
      </c>
      <c r="AV19" s="7">
        <f>base0!R87</f>
        <v>10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2</v>
      </c>
      <c r="D20" s="7">
        <f>base0!E56</f>
        <v>8</v>
      </c>
      <c r="E20" s="7">
        <f>base0!F56</f>
        <v>6</v>
      </c>
      <c r="F20" s="7">
        <f>base0!G56</f>
        <v>15</v>
      </c>
      <c r="G20" s="7">
        <f>base0!H56</f>
        <v>9</v>
      </c>
      <c r="H20" s="7">
        <f>base0!I56</f>
        <v>5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15</v>
      </c>
      <c r="Z20" s="7">
        <f>base0!Q88</f>
        <v>13</v>
      </c>
      <c r="AA20" s="7">
        <f>base0!R88</f>
        <v>10</v>
      </c>
      <c r="AB20" s="7">
        <f>base0!Z88</f>
        <v>13</v>
      </c>
      <c r="AC20" s="7">
        <f>base0!AA88</f>
        <v>17</v>
      </c>
      <c r="AD20" s="7">
        <f>base0!AB88</f>
        <v>5</v>
      </c>
      <c r="AE20" s="7">
        <f>base0!AC88</f>
        <v>11</v>
      </c>
      <c r="AF20" s="7">
        <f>base0!AD88</f>
        <v>15</v>
      </c>
      <c r="AG20" s="7">
        <f>base0!C88</f>
        <v>4</v>
      </c>
      <c r="AH20" s="7">
        <f>base0!D88</f>
        <v>8</v>
      </c>
      <c r="AI20" s="7">
        <f>base0!E88</f>
        <v>14</v>
      </c>
      <c r="AJ20" s="7">
        <f>base0!F88</f>
        <v>2</v>
      </c>
      <c r="AK20" s="7">
        <f>base0!G88</f>
        <v>6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11</v>
      </c>
      <c r="AP20" s="7">
        <f>base0!L88</f>
        <v>15</v>
      </c>
      <c r="AQ20" s="7">
        <f>base0!M88</f>
        <v>7</v>
      </c>
      <c r="AR20" s="7">
        <f>base0!N88</f>
        <v>13</v>
      </c>
      <c r="AS20" s="7">
        <f>base0!O88</f>
        <v>1</v>
      </c>
      <c r="AT20" s="7">
        <f>base0!P88</f>
        <v>15</v>
      </c>
      <c r="AU20" s="7">
        <f>base0!Q88</f>
        <v>13</v>
      </c>
      <c r="AV20" s="7">
        <f>base0!R88</f>
        <v>10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2</v>
      </c>
      <c r="E21" s="7">
        <f>base0!F57</f>
        <v>9</v>
      </c>
      <c r="F21" s="7">
        <f>base0!G57</f>
        <v>4</v>
      </c>
      <c r="G21" s="7">
        <f>base0!H57</f>
        <v>8</v>
      </c>
      <c r="H21" s="7">
        <f>base0!I57</f>
        <v>1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16</v>
      </c>
      <c r="Z21" s="7">
        <f>base0!Q89</f>
        <v>15</v>
      </c>
      <c r="AA21" s="7">
        <f>base0!R89</f>
        <v>12</v>
      </c>
      <c r="AB21" s="7">
        <f>base0!Z89</f>
        <v>17</v>
      </c>
      <c r="AC21" s="7">
        <f>base0!AA89</f>
        <v>15</v>
      </c>
      <c r="AD21" s="7">
        <f>base0!AB89</f>
        <v>18</v>
      </c>
      <c r="AE21" s="7">
        <f>base0!AC89</f>
        <v>13</v>
      </c>
      <c r="AF21" s="7">
        <f>base0!AD89</f>
        <v>5</v>
      </c>
      <c r="AG21" s="7">
        <f>base0!C89</f>
        <v>8</v>
      </c>
      <c r="AH21" s="7">
        <f>base0!D89</f>
        <v>6</v>
      </c>
      <c r="AI21" s="7">
        <f>base0!E89</f>
        <v>9</v>
      </c>
      <c r="AJ21" s="7">
        <f>base0!F89</f>
        <v>4</v>
      </c>
      <c r="AK21" s="7">
        <f>base0!G89</f>
        <v>14</v>
      </c>
      <c r="AL21" s="7">
        <f>base0!H89</f>
        <v>3</v>
      </c>
      <c r="AM21" s="7">
        <f>base0!I89</f>
        <v>13</v>
      </c>
      <c r="AN21" s="7">
        <f>base0!J89</f>
        <v>2</v>
      </c>
      <c r="AO21" s="7">
        <f>base0!K89</f>
        <v>11</v>
      </c>
      <c r="AP21" s="7">
        <f>base0!L89</f>
        <v>1</v>
      </c>
      <c r="AQ21" s="7">
        <f>base0!M89</f>
        <v>7</v>
      </c>
      <c r="AR21" s="7">
        <f>base0!N89</f>
        <v>5</v>
      </c>
      <c r="AS21" s="7">
        <f>base0!O89</f>
        <v>10</v>
      </c>
      <c r="AT21" s="7">
        <f>base0!P89</f>
        <v>16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3</v>
      </c>
      <c r="D22" s="7">
        <f>base0!E58</f>
        <v>1</v>
      </c>
      <c r="E22" s="7">
        <f>base0!F58</f>
        <v>6</v>
      </c>
      <c r="F22" s="7">
        <f>base0!G58</f>
        <v>4</v>
      </c>
      <c r="G22" s="7">
        <f>base0!H58</f>
        <v>8</v>
      </c>
      <c r="H22" s="7">
        <f>base0!I58</f>
        <v>2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16</v>
      </c>
      <c r="Z22" s="7">
        <f>base0!Q90</f>
        <v>10</v>
      </c>
      <c r="AA22" s="7">
        <f>base0!R90</f>
        <v>12</v>
      </c>
      <c r="AB22" s="7">
        <f>base0!Z90</f>
        <v>17</v>
      </c>
      <c r="AC22" s="7">
        <f>base0!AA90</f>
        <v>15</v>
      </c>
      <c r="AD22" s="7">
        <f>base0!AB90</f>
        <v>13</v>
      </c>
      <c r="AE22" s="7">
        <f>base0!AC90</f>
        <v>11</v>
      </c>
      <c r="AF22" s="7">
        <f>base0!AD90</f>
        <v>14</v>
      </c>
      <c r="AG22" s="7">
        <f>base0!C90</f>
        <v>8</v>
      </c>
      <c r="AH22" s="7">
        <f>base0!D90</f>
        <v>6</v>
      </c>
      <c r="AI22" s="7">
        <f>base0!E90</f>
        <v>4</v>
      </c>
      <c r="AJ22" s="7">
        <f>base0!F90</f>
        <v>2</v>
      </c>
      <c r="AK22" s="7">
        <f>base0!G90</f>
        <v>5</v>
      </c>
      <c r="AL22" s="7">
        <f>base0!H90</f>
        <v>9</v>
      </c>
      <c r="AM22" s="7">
        <f>base0!I90</f>
        <v>15</v>
      </c>
      <c r="AN22" s="7">
        <f>base0!J90</f>
        <v>13</v>
      </c>
      <c r="AO22" s="7">
        <f>base0!K90</f>
        <v>14</v>
      </c>
      <c r="AP22" s="7">
        <f>base0!L90</f>
        <v>11</v>
      </c>
      <c r="AQ22" s="7">
        <f>base0!M90</f>
        <v>3</v>
      </c>
      <c r="AR22" s="7">
        <f>base0!N90</f>
        <v>7</v>
      </c>
      <c r="AS22" s="7">
        <f>base0!O90</f>
        <v>1</v>
      </c>
      <c r="AT22" s="7">
        <f>base0!P90</f>
        <v>16</v>
      </c>
      <c r="AU22" s="7">
        <f>base0!Q90</f>
        <v>10</v>
      </c>
      <c r="AV22" s="7">
        <f>base0!R90</f>
        <v>12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15</v>
      </c>
      <c r="D23" s="7">
        <f>base0!E59</f>
        <v>6</v>
      </c>
      <c r="E23" s="7">
        <f>base0!F59</f>
        <v>9</v>
      </c>
      <c r="F23" s="7">
        <f>base0!G59</f>
        <v>2</v>
      </c>
      <c r="G23" s="7">
        <f>base0!H59</f>
        <v>8</v>
      </c>
      <c r="H23" s="7">
        <f>base0!I59</f>
        <v>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10</v>
      </c>
      <c r="AA23" s="7">
        <f>base0!R91</f>
        <v>12</v>
      </c>
      <c r="AB23" s="7">
        <f>base0!Z91</f>
        <v>13</v>
      </c>
      <c r="AC23" s="7">
        <f>base0!AA91</f>
        <v>17</v>
      </c>
      <c r="AD23" s="7">
        <f>base0!AB91</f>
        <v>15</v>
      </c>
      <c r="AE23" s="7">
        <f>base0!AC91</f>
        <v>12</v>
      </c>
      <c r="AF23" s="7">
        <f>base0!AD91</f>
        <v>6</v>
      </c>
      <c r="AG23" s="7">
        <f>base0!C91</f>
        <v>4</v>
      </c>
      <c r="AH23" s="7">
        <f>base0!D91</f>
        <v>8</v>
      </c>
      <c r="AI23" s="7">
        <f>base0!E91</f>
        <v>6</v>
      </c>
      <c r="AJ23" s="7">
        <f>base0!F91</f>
        <v>3</v>
      </c>
      <c r="AK23" s="7">
        <f>base0!G91</f>
        <v>15</v>
      </c>
      <c r="AL23" s="7">
        <f>base0!H91</f>
        <v>1</v>
      </c>
      <c r="AM23" s="7">
        <f>base0!I91</f>
        <v>13</v>
      </c>
      <c r="AN23" s="7">
        <f>base0!J91</f>
        <v>14</v>
      </c>
      <c r="AO23" s="7">
        <f>base0!K91</f>
        <v>9</v>
      </c>
      <c r="AP23" s="7">
        <f>base0!L91</f>
        <v>2</v>
      </c>
      <c r="AQ23" s="7">
        <f>base0!M91</f>
        <v>5</v>
      </c>
      <c r="AR23" s="7">
        <f>base0!N91</f>
        <v>11</v>
      </c>
      <c r="AS23" s="7">
        <f>base0!O91</f>
        <v>7</v>
      </c>
      <c r="AT23" s="7">
        <f>base0!P91</f>
        <v>16</v>
      </c>
      <c r="AU23" s="7">
        <f>base0!Q91</f>
        <v>10</v>
      </c>
      <c r="AV23" s="7">
        <f>base0!R91</f>
        <v>12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2</v>
      </c>
      <c r="D24" s="7">
        <f>base0!E60</f>
        <v>15</v>
      </c>
      <c r="E24" s="7">
        <f>base0!F60</f>
        <v>9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16</v>
      </c>
      <c r="Z24" s="7">
        <f>base0!Q92</f>
        <v>10</v>
      </c>
      <c r="AA24" s="7">
        <f>base0!R92</f>
        <v>12</v>
      </c>
      <c r="AB24" s="7">
        <f>base0!Z92</f>
        <v>6</v>
      </c>
      <c r="AC24" s="7">
        <f>base0!AA92</f>
        <v>11</v>
      </c>
      <c r="AD24" s="7">
        <f>base0!AB92</f>
        <v>17</v>
      </c>
      <c r="AE24" s="7">
        <f>base0!AC92</f>
        <v>15</v>
      </c>
      <c r="AF24" s="7">
        <f>base0!AD92</f>
        <v>18</v>
      </c>
      <c r="AG24" s="7">
        <f>base0!C92</f>
        <v>15</v>
      </c>
      <c r="AH24" s="7">
        <f>base0!D92</f>
        <v>2</v>
      </c>
      <c r="AI24" s="7">
        <f>base0!E92</f>
        <v>8</v>
      </c>
      <c r="AJ24" s="7">
        <f>base0!F92</f>
        <v>6</v>
      </c>
      <c r="AK24" s="7">
        <f>base0!G92</f>
        <v>9</v>
      </c>
      <c r="AL24" s="7">
        <f>base0!H92</f>
        <v>4</v>
      </c>
      <c r="AM24" s="7">
        <f>base0!I92</f>
        <v>1</v>
      </c>
      <c r="AN24" s="7">
        <f>base0!J92</f>
        <v>3</v>
      </c>
      <c r="AO24" s="7">
        <f>base0!K92</f>
        <v>14</v>
      </c>
      <c r="AP24" s="7">
        <f>base0!L92</f>
        <v>5</v>
      </c>
      <c r="AQ24" s="7">
        <f>base0!M92</f>
        <v>11</v>
      </c>
      <c r="AR24" s="7">
        <f>base0!N92</f>
        <v>7</v>
      </c>
      <c r="AS24" s="7">
        <f>base0!O92</f>
        <v>13</v>
      </c>
      <c r="AT24" s="7">
        <f>base0!P92</f>
        <v>16</v>
      </c>
      <c r="AU24" s="7">
        <f>base0!Q92</f>
        <v>10</v>
      </c>
      <c r="AV24" s="7">
        <f>base0!R92</f>
        <v>12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9</v>
      </c>
      <c r="D25" s="7">
        <f>base0!E61</f>
        <v>4</v>
      </c>
      <c r="E25" s="7">
        <f>base0!F61</f>
        <v>6</v>
      </c>
      <c r="F25" s="7">
        <f>base0!G61</f>
        <v>5</v>
      </c>
      <c r="G25" s="7">
        <f>base0!H61</f>
        <v>1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10</v>
      </c>
      <c r="Z25" s="7">
        <f>base0!Q93</f>
        <v>16</v>
      </c>
      <c r="AA25" s="7">
        <f>base0!R93</f>
        <v>12</v>
      </c>
      <c r="AB25" s="7">
        <f>base0!Z93</f>
        <v>15</v>
      </c>
      <c r="AC25" s="7">
        <f>base0!AA93</f>
        <v>11</v>
      </c>
      <c r="AD25" s="7">
        <f>base0!AB93</f>
        <v>14</v>
      </c>
      <c r="AE25" s="7">
        <f>base0!AC93</f>
        <v>13</v>
      </c>
      <c r="AF25" s="7">
        <f>base0!AD93</f>
        <v>6</v>
      </c>
      <c r="AG25" s="7">
        <f>base0!C93</f>
        <v>6</v>
      </c>
      <c r="AH25" s="7">
        <f>base0!D93</f>
        <v>2</v>
      </c>
      <c r="AI25" s="7">
        <f>base0!E93</f>
        <v>5</v>
      </c>
      <c r="AJ25" s="7">
        <f>base0!F93</f>
        <v>4</v>
      </c>
      <c r="AK25" s="7">
        <f>base0!G93</f>
        <v>15</v>
      </c>
      <c r="AL25" s="7">
        <f>base0!H93</f>
        <v>8</v>
      </c>
      <c r="AM25" s="7">
        <f>base0!I93</f>
        <v>13</v>
      </c>
      <c r="AN25" s="7">
        <f>base0!J93</f>
        <v>3</v>
      </c>
      <c r="AO25" s="7">
        <f>base0!K93</f>
        <v>9</v>
      </c>
      <c r="AP25" s="7">
        <f>base0!L93</f>
        <v>11</v>
      </c>
      <c r="AQ25" s="7">
        <f>base0!M93</f>
        <v>1</v>
      </c>
      <c r="AR25" s="7">
        <f>base0!N93</f>
        <v>7</v>
      </c>
      <c r="AS25" s="7">
        <f>base0!O93</f>
        <v>14</v>
      </c>
      <c r="AT25" s="7">
        <f>base0!P93</f>
        <v>10</v>
      </c>
      <c r="AU25" s="7">
        <f>base0!Q93</f>
        <v>16</v>
      </c>
      <c r="AV25" s="7">
        <f>base0!R93</f>
        <v>12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8</v>
      </c>
      <c r="D26" s="7">
        <f>base0!E62</f>
        <v>4</v>
      </c>
      <c r="E26" s="7">
        <f>base0!F62</f>
        <v>5</v>
      </c>
      <c r="F26" s="7">
        <f>base0!G62</f>
        <v>2</v>
      </c>
      <c r="G26" s="7">
        <f>base0!H62</f>
        <v>15</v>
      </c>
      <c r="H26" s="7">
        <f>base0!I62</f>
        <v>9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12</v>
      </c>
      <c r="AA26" s="7">
        <f>base0!R94</f>
        <v>3</v>
      </c>
      <c r="AB26" s="7">
        <f>base0!Z94</f>
        <v>13</v>
      </c>
      <c r="AC26" s="7">
        <f>base0!AA94</f>
        <v>18</v>
      </c>
      <c r="AD26" s="7">
        <f>base0!AB94</f>
        <v>15</v>
      </c>
      <c r="AE26" s="7">
        <f>base0!AC94</f>
        <v>6</v>
      </c>
      <c r="AF26" s="7">
        <f>base0!AD94</f>
        <v>11</v>
      </c>
      <c r="AG26" s="7">
        <f>base0!C94</f>
        <v>4</v>
      </c>
      <c r="AH26" s="7">
        <f>base0!D94</f>
        <v>9</v>
      </c>
      <c r="AI26" s="7">
        <f>base0!E94</f>
        <v>6</v>
      </c>
      <c r="AJ26" s="7">
        <f>base0!F94</f>
        <v>15</v>
      </c>
      <c r="AK26" s="7">
        <f>base0!G94</f>
        <v>2</v>
      </c>
      <c r="AL26" s="7">
        <f>base0!H94</f>
        <v>14</v>
      </c>
      <c r="AM26" s="7">
        <f>base0!I94</f>
        <v>5</v>
      </c>
      <c r="AN26" s="7">
        <f>base0!J94</f>
        <v>10</v>
      </c>
      <c r="AO26" s="7">
        <f>base0!K94</f>
        <v>8</v>
      </c>
      <c r="AP26" s="7">
        <f>base0!L94</f>
        <v>11</v>
      </c>
      <c r="AQ26" s="7">
        <f>base0!M94</f>
        <v>1</v>
      </c>
      <c r="AR26" s="7">
        <f>base0!N94</f>
        <v>7</v>
      </c>
      <c r="AS26" s="7">
        <f>base0!O94</f>
        <v>16</v>
      </c>
      <c r="AT26" s="7">
        <f>base0!P94</f>
        <v>13</v>
      </c>
      <c r="AU26" s="7">
        <f>base0!Q94</f>
        <v>12</v>
      </c>
      <c r="AV26" s="7">
        <f>base0!R94</f>
        <v>3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2</v>
      </c>
      <c r="D27" s="7">
        <f>base0!E63</f>
        <v>8</v>
      </c>
      <c r="E27" s="7">
        <f>base0!F63</f>
        <v>4</v>
      </c>
      <c r="F27" s="7">
        <f>base0!G63</f>
        <v>3</v>
      </c>
      <c r="G27" s="7">
        <f>base0!H63</f>
        <v>6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16</v>
      </c>
      <c r="Z27" s="7">
        <f>base0!Q95</f>
        <v>13</v>
      </c>
      <c r="AA27" s="7">
        <f>base0!R95</f>
        <v>12</v>
      </c>
      <c r="AB27" s="7">
        <f>base0!Z95</f>
        <v>15</v>
      </c>
      <c r="AC27" s="7">
        <f>base0!AA95</f>
        <v>6</v>
      </c>
      <c r="AD27" s="7">
        <f>base0!AB95</f>
        <v>11</v>
      </c>
      <c r="AE27" s="7">
        <f>base0!AC95</f>
        <v>14</v>
      </c>
      <c r="AF27" s="7">
        <f>base0!AD95</f>
        <v>13</v>
      </c>
      <c r="AG27" s="7">
        <f>base0!C95</f>
        <v>6</v>
      </c>
      <c r="AH27" s="7">
        <f>base0!D95</f>
        <v>15</v>
      </c>
      <c r="AI27" s="7">
        <f>base0!E95</f>
        <v>2</v>
      </c>
      <c r="AJ27" s="7">
        <f>base0!F95</f>
        <v>5</v>
      </c>
      <c r="AK27" s="7">
        <f>base0!G95</f>
        <v>4</v>
      </c>
      <c r="AL27" s="7">
        <f>base0!H95</f>
        <v>9</v>
      </c>
      <c r="AM27" s="7">
        <f>base0!I95</f>
        <v>3</v>
      </c>
      <c r="AN27" s="7">
        <f>base0!J95</f>
        <v>8</v>
      </c>
      <c r="AO27" s="7">
        <f>base0!K95</f>
        <v>11</v>
      </c>
      <c r="AP27" s="7">
        <f>base0!L95</f>
        <v>1</v>
      </c>
      <c r="AQ27" s="7">
        <f>base0!M95</f>
        <v>7</v>
      </c>
      <c r="AR27" s="7">
        <f>base0!N95</f>
        <v>14</v>
      </c>
      <c r="AS27" s="7">
        <f>base0!O95</f>
        <v>10</v>
      </c>
      <c r="AT27" s="7">
        <f>base0!P95</f>
        <v>16</v>
      </c>
      <c r="AU27" s="7">
        <f>base0!Q95</f>
        <v>13</v>
      </c>
      <c r="AV27" s="7">
        <f>base0!R95</f>
        <v>12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6</v>
      </c>
      <c r="D28" s="7">
        <f>base0!E64</f>
        <v>4</v>
      </c>
      <c r="E28" s="7">
        <f>base0!F64</f>
        <v>8</v>
      </c>
      <c r="F28" s="7">
        <f>base0!G64</f>
        <v>2</v>
      </c>
      <c r="G28" s="7">
        <f>base0!H64</f>
        <v>1</v>
      </c>
      <c r="H28" s="7">
        <f>base0!I64</f>
        <v>15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10</v>
      </c>
      <c r="Z28" s="7">
        <f>base0!Q96</f>
        <v>17</v>
      </c>
      <c r="AA28" s="7">
        <f>base0!R96</f>
        <v>18</v>
      </c>
      <c r="AB28" s="7">
        <f>base0!Z96</f>
        <v>15</v>
      </c>
      <c r="AC28" s="7">
        <f>base0!AA96</f>
        <v>13</v>
      </c>
      <c r="AD28" s="7">
        <f>base0!AB96</f>
        <v>11</v>
      </c>
      <c r="AE28" s="7">
        <f>base0!AC96</f>
        <v>14</v>
      </c>
      <c r="AF28" s="7">
        <f>base0!AD96</f>
        <v>18</v>
      </c>
      <c r="AG28" s="7">
        <f>base0!C96</f>
        <v>6</v>
      </c>
      <c r="AH28" s="7">
        <f>base0!D96</f>
        <v>4</v>
      </c>
      <c r="AI28" s="7">
        <f>base0!E96</f>
        <v>2</v>
      </c>
      <c r="AJ28" s="7">
        <f>base0!F96</f>
        <v>5</v>
      </c>
      <c r="AK28" s="7">
        <f>base0!G96</f>
        <v>9</v>
      </c>
      <c r="AL28" s="7">
        <f>base0!H96</f>
        <v>15</v>
      </c>
      <c r="AM28" s="7">
        <f>base0!I96</f>
        <v>1</v>
      </c>
      <c r="AN28" s="7">
        <f>base0!J96</f>
        <v>13</v>
      </c>
      <c r="AO28" s="7">
        <f>base0!K96</f>
        <v>8</v>
      </c>
      <c r="AP28" s="7">
        <f>base0!L96</f>
        <v>14</v>
      </c>
      <c r="AQ28" s="7">
        <f>base0!M96</f>
        <v>3</v>
      </c>
      <c r="AR28" s="7">
        <f>base0!N96</f>
        <v>11</v>
      </c>
      <c r="AS28" s="7">
        <f>base0!O96</f>
        <v>7</v>
      </c>
      <c r="AT28" s="7">
        <f>base0!P96</f>
        <v>10</v>
      </c>
      <c r="AU28" s="7">
        <f>base0!Q96</f>
        <v>17</v>
      </c>
      <c r="AV28" s="7">
        <f>base0!R96</f>
        <v>18</v>
      </c>
      <c r="AW28" s="7">
        <f>base0!S96</f>
        <v>19</v>
      </c>
      <c r="AX28" s="7">
        <f>base0!T96</f>
        <v>20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4</v>
      </c>
      <c r="D29" s="7">
        <f>base0!E65</f>
        <v>6</v>
      </c>
      <c r="E29" s="7">
        <f>base0!F65</f>
        <v>2</v>
      </c>
      <c r="F29" s="7">
        <f>base0!G65</f>
        <v>8</v>
      </c>
      <c r="G29" s="7">
        <f>base0!H65</f>
        <v>1</v>
      </c>
      <c r="H29" s="7">
        <f>base0!I65</f>
        <v>9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10</v>
      </c>
      <c r="Z29" s="7">
        <f>base0!Q97</f>
        <v>17</v>
      </c>
      <c r="AA29" s="7">
        <f>base0!R97</f>
        <v>18</v>
      </c>
      <c r="AB29" s="7">
        <f>base0!Z97</f>
        <v>17</v>
      </c>
      <c r="AC29" s="7">
        <f>base0!AA97</f>
        <v>18</v>
      </c>
      <c r="AD29" s="7">
        <f>base0!AB97</f>
        <v>6</v>
      </c>
      <c r="AE29" s="7">
        <f>base0!AC97</f>
        <v>4</v>
      </c>
      <c r="AF29" s="7">
        <f>base0!AD97</f>
        <v>15</v>
      </c>
      <c r="AG29" s="7">
        <f>base0!C97</f>
        <v>8</v>
      </c>
      <c r="AH29" s="7">
        <f>base0!D97</f>
        <v>9</v>
      </c>
      <c r="AI29" s="7">
        <f>base0!E97</f>
        <v>15</v>
      </c>
      <c r="AJ29" s="7">
        <f>base0!F97</f>
        <v>13</v>
      </c>
      <c r="AK29" s="7">
        <f>base0!G97</f>
        <v>6</v>
      </c>
      <c r="AL29" s="7">
        <f>base0!H97</f>
        <v>4</v>
      </c>
      <c r="AM29" s="7">
        <f>base0!I97</f>
        <v>2</v>
      </c>
      <c r="AN29" s="7">
        <f>base0!J97</f>
        <v>5</v>
      </c>
      <c r="AO29" s="7">
        <f>base0!K97</f>
        <v>14</v>
      </c>
      <c r="AP29" s="7">
        <f>base0!L97</f>
        <v>3</v>
      </c>
      <c r="AQ29" s="7">
        <f>base0!M97</f>
        <v>11</v>
      </c>
      <c r="AR29" s="7">
        <f>base0!N97</f>
        <v>7</v>
      </c>
      <c r="AS29" s="7">
        <f>base0!O97</f>
        <v>1</v>
      </c>
      <c r="AT29" s="7">
        <f>base0!P97</f>
        <v>10</v>
      </c>
      <c r="AU29" s="7">
        <f>base0!Q97</f>
        <v>17</v>
      </c>
      <c r="AV29" s="7">
        <f>base0!R97</f>
        <v>18</v>
      </c>
      <c r="AW29" s="7">
        <f>base0!S97</f>
        <v>19</v>
      </c>
      <c r="AX29" s="7">
        <f>base0!T97</f>
        <v>20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9</v>
      </c>
      <c r="AI30" s="7">
        <f>base0!E98</f>
        <v>15</v>
      </c>
      <c r="AJ30" s="7">
        <f>base0!F98</f>
        <v>2</v>
      </c>
      <c r="AK30" s="7">
        <f>base0!G98</f>
        <v>5</v>
      </c>
      <c r="AL30" s="7">
        <f>base0!H98</f>
        <v>13</v>
      </c>
      <c r="AM30" s="7">
        <f>base0!I98</f>
        <v>6</v>
      </c>
      <c r="AN30" s="7">
        <f>base0!J98</f>
        <v>14</v>
      </c>
      <c r="AO30" s="7">
        <f>base0!K98</f>
        <v>8</v>
      </c>
      <c r="AP30" s="7">
        <f>base0!L98</f>
        <v>3</v>
      </c>
      <c r="AQ30" s="7">
        <f>base0!M98</f>
        <v>11</v>
      </c>
      <c r="AR30" s="7">
        <f>base0!N98</f>
        <v>7</v>
      </c>
      <c r="AS30" s="7">
        <f>base0!O98</f>
        <v>1</v>
      </c>
      <c r="AT30" s="7">
        <f>base0!P98</f>
        <v>10</v>
      </c>
      <c r="AU30" s="7">
        <f>base0!Q98</f>
        <v>17</v>
      </c>
      <c r="AV30" s="7">
        <f>base0!R98</f>
        <v>18</v>
      </c>
      <c r="AW30" s="7">
        <f>base0!S98</f>
        <v>19</v>
      </c>
      <c r="AX30" s="7">
        <f>base0!T98</f>
        <v>20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9</v>
      </c>
      <c r="AI31" s="7">
        <f>base0!E99</f>
        <v>3</v>
      </c>
      <c r="AJ31" s="7">
        <f>base0!F99</f>
        <v>2</v>
      </c>
      <c r="AK31" s="7">
        <f>base0!G99</f>
        <v>6</v>
      </c>
      <c r="AL31" s="7">
        <f>base0!H99</f>
        <v>13</v>
      </c>
      <c r="AM31" s="7">
        <f>base0!I99</f>
        <v>15</v>
      </c>
      <c r="AN31" s="7">
        <f>base0!J99</f>
        <v>8</v>
      </c>
      <c r="AO31" s="7">
        <f>base0!K99</f>
        <v>1</v>
      </c>
      <c r="AP31" s="7">
        <f>base0!L99</f>
        <v>14</v>
      </c>
      <c r="AQ31" s="7">
        <f>base0!M99</f>
        <v>11</v>
      </c>
      <c r="AR31" s="7">
        <f>base0!N99</f>
        <v>7</v>
      </c>
      <c r="AS31" s="7">
        <f>base0!O99</f>
        <v>5</v>
      </c>
      <c r="AT31" s="7">
        <f>base0!P99</f>
        <v>10</v>
      </c>
      <c r="AU31" s="7">
        <f>base0!Q99</f>
        <v>16</v>
      </c>
      <c r="AV31" s="7">
        <f>base0!R99</f>
        <v>12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3</v>
      </c>
      <c r="AJ32" s="7">
        <f>base0!F100</f>
        <v>4</v>
      </c>
      <c r="AK32" s="7">
        <f>base0!G100</f>
        <v>5</v>
      </c>
      <c r="AL32" s="7">
        <f>base0!H100</f>
        <v>15</v>
      </c>
      <c r="AM32" s="7">
        <f>base0!I100</f>
        <v>9</v>
      </c>
      <c r="AN32" s="7">
        <f>base0!J100</f>
        <v>10</v>
      </c>
      <c r="AO32" s="7">
        <f>base0!K100</f>
        <v>1</v>
      </c>
      <c r="AP32" s="7">
        <f>base0!L100</f>
        <v>13</v>
      </c>
      <c r="AQ32" s="7">
        <f>base0!M100</f>
        <v>14</v>
      </c>
      <c r="AR32" s="7">
        <f>base0!N100</f>
        <v>8</v>
      </c>
      <c r="AS32" s="7">
        <f>base0!O100</f>
        <v>11</v>
      </c>
      <c r="AT32" s="7">
        <f>base0!P100</f>
        <v>7</v>
      </c>
      <c r="AU32" s="7">
        <f>base0!Q100</f>
        <v>16</v>
      </c>
      <c r="AV32" s="7">
        <f>base0!R100</f>
        <v>12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9</v>
      </c>
      <c r="AI33" s="7">
        <f>base0!E101</f>
        <v>13</v>
      </c>
      <c r="AJ33" s="7">
        <f>base0!F101</f>
        <v>15</v>
      </c>
      <c r="AK33" s="7">
        <f>base0!G101</f>
        <v>2</v>
      </c>
      <c r="AL33" s="7">
        <f>base0!H101</f>
        <v>4</v>
      </c>
      <c r="AM33" s="7">
        <f>base0!I101</f>
        <v>6</v>
      </c>
      <c r="AN33" s="7">
        <f>base0!J101</f>
        <v>8</v>
      </c>
      <c r="AO33" s="7">
        <f>base0!K101</f>
        <v>14</v>
      </c>
      <c r="AP33" s="7">
        <f>base0!L101</f>
        <v>11</v>
      </c>
      <c r="AQ33" s="7">
        <f>base0!M101</f>
        <v>7</v>
      </c>
      <c r="AR33" s="7">
        <f>base0!N101</f>
        <v>5</v>
      </c>
      <c r="AS33" s="7">
        <f>base0!O101</f>
        <v>10</v>
      </c>
      <c r="AT33" s="7">
        <f>base0!P101</f>
        <v>16</v>
      </c>
      <c r="AU33" s="7">
        <f>base0!Q101</f>
        <v>12</v>
      </c>
      <c r="AV33" s="7">
        <f>base0!R101</f>
        <v>3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4</v>
      </c>
      <c r="AI34" s="7">
        <f>base0!E102</f>
        <v>9</v>
      </c>
      <c r="AJ34" s="7">
        <f>base0!F102</f>
        <v>13</v>
      </c>
      <c r="AK34" s="7">
        <f>base0!G102</f>
        <v>15</v>
      </c>
      <c r="AL34" s="7">
        <f>base0!H102</f>
        <v>6</v>
      </c>
      <c r="AM34" s="7">
        <f>base0!I102</f>
        <v>3</v>
      </c>
      <c r="AN34" s="7">
        <f>base0!J102</f>
        <v>8</v>
      </c>
      <c r="AO34" s="7">
        <f>base0!K102</f>
        <v>14</v>
      </c>
      <c r="AP34" s="7">
        <f>base0!L102</f>
        <v>5</v>
      </c>
      <c r="AQ34" s="7">
        <f>base0!M102</f>
        <v>11</v>
      </c>
      <c r="AR34" s="7">
        <f>base0!N102</f>
        <v>7</v>
      </c>
      <c r="AS34" s="7">
        <f>base0!O102</f>
        <v>1</v>
      </c>
      <c r="AT34" s="7">
        <f>base0!P102</f>
        <v>16</v>
      </c>
      <c r="AU34" s="7">
        <f>base0!Q102</f>
        <v>10</v>
      </c>
      <c r="AV34" s="7">
        <f>base0!R102</f>
        <v>12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9</v>
      </c>
      <c r="AI35" s="7">
        <f>base0!E103</f>
        <v>15</v>
      </c>
      <c r="AJ35" s="7">
        <f>base0!F103</f>
        <v>2</v>
      </c>
      <c r="AK35" s="7">
        <f>base0!G103</f>
        <v>6</v>
      </c>
      <c r="AL35" s="7">
        <f>base0!H103</f>
        <v>13</v>
      </c>
      <c r="AM35" s="7">
        <f>base0!I103</f>
        <v>5</v>
      </c>
      <c r="AN35" s="7">
        <f>base0!J103</f>
        <v>1</v>
      </c>
      <c r="AO35" s="7">
        <f>base0!K103</f>
        <v>8</v>
      </c>
      <c r="AP35" s="7">
        <f>base0!L103</f>
        <v>14</v>
      </c>
      <c r="AQ35" s="7">
        <f>base0!M103</f>
        <v>11</v>
      </c>
      <c r="AR35" s="7">
        <f>base0!N103</f>
        <v>3</v>
      </c>
      <c r="AS35" s="7">
        <f>base0!O103</f>
        <v>7</v>
      </c>
      <c r="AT35" s="7">
        <f>base0!P103</f>
        <v>16</v>
      </c>
      <c r="AU35" s="7">
        <f>base0!Q103</f>
        <v>10</v>
      </c>
      <c r="AV35" s="7">
        <f>base0!R103</f>
        <v>12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2</v>
      </c>
      <c r="AJ36" s="7">
        <f>base0!F104</f>
        <v>4</v>
      </c>
      <c r="AK36" s="7">
        <f>base0!G104</f>
        <v>9</v>
      </c>
      <c r="AL36" s="7">
        <f>base0!H104</f>
        <v>13</v>
      </c>
      <c r="AM36" s="7">
        <f>base0!I104</f>
        <v>5</v>
      </c>
      <c r="AN36" s="7">
        <f>base0!J104</f>
        <v>1</v>
      </c>
      <c r="AO36" s="7">
        <f>base0!K104</f>
        <v>8</v>
      </c>
      <c r="AP36" s="7">
        <f>base0!L104</f>
        <v>14</v>
      </c>
      <c r="AQ36" s="7">
        <f>base0!M104</f>
        <v>11</v>
      </c>
      <c r="AR36" s="7">
        <f>base0!N104</f>
        <v>3</v>
      </c>
      <c r="AS36" s="7">
        <f>base0!O104</f>
        <v>7</v>
      </c>
      <c r="AT36" s="7">
        <f>base0!P104</f>
        <v>16</v>
      </c>
      <c r="AU36" s="7">
        <f>base0!Q104</f>
        <v>10</v>
      </c>
      <c r="AV36" s="7">
        <f>base0!R104</f>
        <v>12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3</v>
      </c>
      <c r="AK37" s="7">
        <f>base0!G105</f>
        <v>15</v>
      </c>
      <c r="AL37" s="7">
        <f>base0!H105</f>
        <v>13</v>
      </c>
      <c r="AM37" s="7">
        <f>base0!I105</f>
        <v>4</v>
      </c>
      <c r="AN37" s="7">
        <f>base0!J105</f>
        <v>2</v>
      </c>
      <c r="AO37" s="7">
        <f>base0!K105</f>
        <v>14</v>
      </c>
      <c r="AP37" s="7">
        <f>base0!L105</f>
        <v>9</v>
      </c>
      <c r="AQ37" s="7">
        <f>base0!M105</f>
        <v>7</v>
      </c>
      <c r="AR37" s="7">
        <f>base0!N105</f>
        <v>11</v>
      </c>
      <c r="AS37" s="7">
        <f>base0!O105</f>
        <v>1</v>
      </c>
      <c r="AT37" s="7">
        <f>base0!P105</f>
        <v>16</v>
      </c>
      <c r="AU37" s="7">
        <f>base0!Q105</f>
        <v>10</v>
      </c>
      <c r="AV37" s="7">
        <f>base0!R105</f>
        <v>12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15</v>
      </c>
      <c r="AI38" s="7">
        <f>base0!E106</f>
        <v>9</v>
      </c>
      <c r="AJ38" s="7">
        <f>base0!F106</f>
        <v>3</v>
      </c>
      <c r="AK38" s="7">
        <f>base0!G106</f>
        <v>8</v>
      </c>
      <c r="AL38" s="7">
        <f>base0!H106</f>
        <v>4</v>
      </c>
      <c r="AM38" s="7">
        <f>base0!I106</f>
        <v>5</v>
      </c>
      <c r="AN38" s="7">
        <f>base0!J106</f>
        <v>2</v>
      </c>
      <c r="AO38" s="7">
        <f>base0!K106</f>
        <v>14</v>
      </c>
      <c r="AP38" s="7">
        <f>base0!L106</f>
        <v>7</v>
      </c>
      <c r="AQ38" s="7">
        <f>base0!M106</f>
        <v>11</v>
      </c>
      <c r="AR38" s="7">
        <f>base0!N106</f>
        <v>13</v>
      </c>
      <c r="AS38" s="7">
        <f>base0!O106</f>
        <v>1</v>
      </c>
      <c r="AT38" s="7">
        <f>base0!P106</f>
        <v>16</v>
      </c>
      <c r="AU38" s="7">
        <f>base0!Q106</f>
        <v>10</v>
      </c>
      <c r="AV38" s="7">
        <f>base0!R106</f>
        <v>12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2</v>
      </c>
      <c r="AI39" s="7">
        <f>base0!E107</f>
        <v>15</v>
      </c>
      <c r="AJ39" s="7">
        <f>base0!F107</f>
        <v>3</v>
      </c>
      <c r="AK39" s="7">
        <f>base0!G107</f>
        <v>8</v>
      </c>
      <c r="AL39" s="7">
        <f>base0!H107</f>
        <v>6</v>
      </c>
      <c r="AM39" s="7">
        <f>base0!I107</f>
        <v>1</v>
      </c>
      <c r="AN39" s="7">
        <f>base0!J107</f>
        <v>10</v>
      </c>
      <c r="AO39" s="7">
        <f>base0!K107</f>
        <v>14</v>
      </c>
      <c r="AP39" s="7">
        <f>base0!L107</f>
        <v>9</v>
      </c>
      <c r="AQ39" s="7">
        <f>base0!M107</f>
        <v>5</v>
      </c>
      <c r="AR39" s="7">
        <f>base0!N107</f>
        <v>7</v>
      </c>
      <c r="AS39" s="7">
        <f>base0!O107</f>
        <v>11</v>
      </c>
      <c r="AT39" s="7">
        <f>base0!P107</f>
        <v>13</v>
      </c>
      <c r="AU39" s="7">
        <f>base0!Q107</f>
        <v>16</v>
      </c>
      <c r="AV39" s="7">
        <f>base0!R107</f>
        <v>12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2</v>
      </c>
      <c r="AI40" s="7">
        <f>base0!E108</f>
        <v>8</v>
      </c>
      <c r="AJ40" s="7">
        <f>base0!F108</f>
        <v>6</v>
      </c>
      <c r="AK40" s="7">
        <f>base0!G108</f>
        <v>15</v>
      </c>
      <c r="AL40" s="7">
        <f>base0!H108</f>
        <v>9</v>
      </c>
      <c r="AM40" s="7">
        <f>base0!I108</f>
        <v>5</v>
      </c>
      <c r="AN40" s="7">
        <f>base0!J108</f>
        <v>13</v>
      </c>
      <c r="AO40" s="7">
        <f>base0!K108</f>
        <v>3</v>
      </c>
      <c r="AP40" s="7">
        <f>base0!L108</f>
        <v>10</v>
      </c>
      <c r="AQ40" s="7">
        <f>base0!M108</f>
        <v>11</v>
      </c>
      <c r="AR40" s="7">
        <f>base0!N108</f>
        <v>7</v>
      </c>
      <c r="AS40" s="7">
        <f>base0!O108</f>
        <v>12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2</v>
      </c>
      <c r="AJ41" s="7">
        <f>base0!F109</f>
        <v>9</v>
      </c>
      <c r="AK41" s="7">
        <f>base0!G109</f>
        <v>4</v>
      </c>
      <c r="AL41" s="7">
        <f>base0!H109</f>
        <v>8</v>
      </c>
      <c r="AM41" s="7">
        <f>base0!I109</f>
        <v>1</v>
      </c>
      <c r="AN41" s="7">
        <f>base0!J109</f>
        <v>5</v>
      </c>
      <c r="AO41" s="7">
        <f>base0!K109</f>
        <v>3</v>
      </c>
      <c r="AP41" s="7">
        <f>base0!L109</f>
        <v>10</v>
      </c>
      <c r="AQ41" s="7">
        <f>base0!M109</f>
        <v>11</v>
      </c>
      <c r="AR41" s="7">
        <f>base0!N109</f>
        <v>7</v>
      </c>
      <c r="AS41" s="7">
        <f>base0!O109</f>
        <v>12</v>
      </c>
      <c r="AT41" s="7">
        <f>base0!P109</f>
        <v>13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3</v>
      </c>
      <c r="AI42" s="7">
        <f>base0!E110</f>
        <v>1</v>
      </c>
      <c r="AJ42" s="7">
        <f>base0!F110</f>
        <v>6</v>
      </c>
      <c r="AK42" s="7">
        <f>base0!G110</f>
        <v>4</v>
      </c>
      <c r="AL42" s="7">
        <f>base0!H110</f>
        <v>8</v>
      </c>
      <c r="AM42" s="7">
        <f>base0!I110</f>
        <v>2</v>
      </c>
      <c r="AN42" s="7">
        <f>base0!J110</f>
        <v>9</v>
      </c>
      <c r="AO42" s="7">
        <f>base0!K110</f>
        <v>5</v>
      </c>
      <c r="AP42" s="7">
        <f>base0!L110</f>
        <v>10</v>
      </c>
      <c r="AQ42" s="7">
        <f>base0!M110</f>
        <v>11</v>
      </c>
      <c r="AR42" s="7">
        <f>base0!N110</f>
        <v>7</v>
      </c>
      <c r="AS42" s="7">
        <f>base0!O110</f>
        <v>12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15</v>
      </c>
      <c r="AI43" s="7">
        <f>base0!E111</f>
        <v>6</v>
      </c>
      <c r="AJ43" s="7">
        <f>base0!F111</f>
        <v>9</v>
      </c>
      <c r="AK43" s="7">
        <f>base0!G111</f>
        <v>2</v>
      </c>
      <c r="AL43" s="7">
        <f>base0!H111</f>
        <v>8</v>
      </c>
      <c r="AM43" s="7">
        <f>base0!I111</f>
        <v>1</v>
      </c>
      <c r="AN43" s="7">
        <f>base0!J111</f>
        <v>5</v>
      </c>
      <c r="AO43" s="7">
        <f>base0!K111</f>
        <v>13</v>
      </c>
      <c r="AP43" s="7">
        <f>base0!L111</f>
        <v>3</v>
      </c>
      <c r="AQ43" s="7">
        <f>base0!M111</f>
        <v>10</v>
      </c>
      <c r="AR43" s="7">
        <f>base0!N111</f>
        <v>7</v>
      </c>
      <c r="AS43" s="7">
        <f>base0!O111</f>
        <v>12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2</v>
      </c>
      <c r="AI44" s="7">
        <f>base0!E112</f>
        <v>15</v>
      </c>
      <c r="AJ44" s="7">
        <f>base0!F112</f>
        <v>9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8</v>
      </c>
      <c r="AO44" s="7">
        <f>base0!K112</f>
        <v>5</v>
      </c>
      <c r="AP44" s="7">
        <f>base0!L112</f>
        <v>13</v>
      </c>
      <c r="AQ44" s="7">
        <f>base0!M112</f>
        <v>1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9</v>
      </c>
      <c r="AI45" s="7">
        <f>base0!E113</f>
        <v>4</v>
      </c>
      <c r="AJ45" s="7">
        <f>base0!F113</f>
        <v>6</v>
      </c>
      <c r="AK45" s="7">
        <f>base0!G113</f>
        <v>5</v>
      </c>
      <c r="AL45" s="7">
        <f>base0!H113</f>
        <v>1</v>
      </c>
      <c r="AM45" s="7">
        <f>base0!I113</f>
        <v>8</v>
      </c>
      <c r="AN45" s="7">
        <f>base0!J113</f>
        <v>2</v>
      </c>
      <c r="AO45" s="7">
        <f>base0!K113</f>
        <v>3</v>
      </c>
      <c r="AP45" s="7">
        <f>base0!L113</f>
        <v>10</v>
      </c>
      <c r="AQ45" s="7">
        <f>base0!M113</f>
        <v>7</v>
      </c>
      <c r="AR45" s="7">
        <f>base0!N113</f>
        <v>12</v>
      </c>
      <c r="AS45" s="7">
        <f>base0!O113</f>
        <v>14</v>
      </c>
      <c r="AT45" s="7">
        <f>base0!P113</f>
        <v>11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8</v>
      </c>
      <c r="AI46" s="7">
        <f>base0!E114</f>
        <v>4</v>
      </c>
      <c r="AJ46" s="7">
        <f>base0!F114</f>
        <v>5</v>
      </c>
      <c r="AK46" s="7">
        <f>base0!G114</f>
        <v>2</v>
      </c>
      <c r="AL46" s="7">
        <f>base0!H114</f>
        <v>15</v>
      </c>
      <c r="AM46" s="7">
        <f>base0!I114</f>
        <v>9</v>
      </c>
      <c r="AN46" s="7">
        <f>base0!J114</f>
        <v>3</v>
      </c>
      <c r="AO46" s="7">
        <f>base0!K114</f>
        <v>10</v>
      </c>
      <c r="AP46" s="7">
        <f>base0!L114</f>
        <v>14</v>
      </c>
      <c r="AQ46" s="7">
        <f>base0!M114</f>
        <v>11</v>
      </c>
      <c r="AR46" s="7">
        <f>base0!N114</f>
        <v>1</v>
      </c>
      <c r="AS46" s="7">
        <f>base0!O114</f>
        <v>13</v>
      </c>
      <c r="AT46" s="7">
        <f>base0!P114</f>
        <v>12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2</v>
      </c>
      <c r="AI47" s="7">
        <f>base0!E115</f>
        <v>8</v>
      </c>
      <c r="AJ47" s="7">
        <f>base0!F115</f>
        <v>4</v>
      </c>
      <c r="AK47" s="7">
        <f>base0!G115</f>
        <v>3</v>
      </c>
      <c r="AL47" s="7">
        <f>base0!H115</f>
        <v>6</v>
      </c>
      <c r="AM47" s="7">
        <f>base0!I115</f>
        <v>14</v>
      </c>
      <c r="AN47" s="7">
        <f>base0!J115</f>
        <v>9</v>
      </c>
      <c r="AO47" s="7">
        <f>base0!K115</f>
        <v>5</v>
      </c>
      <c r="AP47" s="7">
        <f>base0!L115</f>
        <v>10</v>
      </c>
      <c r="AQ47" s="7">
        <f>base0!M115</f>
        <v>11</v>
      </c>
      <c r="AR47" s="7">
        <f>base0!N115</f>
        <v>1</v>
      </c>
      <c r="AS47" s="7">
        <f>base0!O115</f>
        <v>13</v>
      </c>
      <c r="AT47" s="7">
        <f>base0!P115</f>
        <v>12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6</v>
      </c>
      <c r="AI48" s="7">
        <f>base0!E116</f>
        <v>4</v>
      </c>
      <c r="AJ48" s="7">
        <f>base0!F116</f>
        <v>8</v>
      </c>
      <c r="AK48" s="7">
        <f>base0!G116</f>
        <v>2</v>
      </c>
      <c r="AL48" s="7">
        <f>base0!H116</f>
        <v>1</v>
      </c>
      <c r="AM48" s="7">
        <f>base0!I116</f>
        <v>15</v>
      </c>
      <c r="AN48" s="7">
        <f>base0!J116</f>
        <v>3</v>
      </c>
      <c r="AO48" s="7">
        <f>base0!K116</f>
        <v>9</v>
      </c>
      <c r="AP48" s="7">
        <f>base0!L116</f>
        <v>10</v>
      </c>
      <c r="AQ48" s="7">
        <f>base0!M116</f>
        <v>14</v>
      </c>
      <c r="AR48" s="7">
        <f>base0!N116</f>
        <v>11</v>
      </c>
      <c r="AS48" s="7">
        <f>base0!O116</f>
        <v>13</v>
      </c>
      <c r="AT48" s="7">
        <f>base0!P116</f>
        <v>12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4</v>
      </c>
      <c r="AI49" s="7">
        <f>base0!E117</f>
        <v>6</v>
      </c>
      <c r="AJ49" s="7">
        <f>base0!F117</f>
        <v>2</v>
      </c>
      <c r="AK49" s="7">
        <f>base0!G117</f>
        <v>8</v>
      </c>
      <c r="AL49" s="7">
        <f>base0!H117</f>
        <v>1</v>
      </c>
      <c r="AM49" s="7">
        <f>base0!I117</f>
        <v>9</v>
      </c>
      <c r="AN49" s="7">
        <f>base0!J117</f>
        <v>13</v>
      </c>
      <c r="AO49" s="7">
        <f>base0!K117</f>
        <v>16</v>
      </c>
      <c r="AP49" s="7">
        <f>base0!L117</f>
        <v>3</v>
      </c>
      <c r="AQ49" s="7">
        <f>base0!M117</f>
        <v>12</v>
      </c>
      <c r="AR49" s="7">
        <f>base0!N117</f>
        <v>7</v>
      </c>
      <c r="AS49" s="7">
        <f>base0!O117</f>
        <v>14</v>
      </c>
      <c r="AT49" s="7">
        <f>base0!P117</f>
        <v>17</v>
      </c>
      <c r="AU49" s="7">
        <f>base0!Q117</f>
        <v>18</v>
      </c>
      <c r="AV49" s="7">
        <f>base0!R117</f>
        <v>5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15</v>
      </c>
      <c r="AI50" s="7">
        <f>base0!E118</f>
        <v>4</v>
      </c>
      <c r="AJ50" s="7">
        <f>base0!F118</f>
        <v>9</v>
      </c>
      <c r="AK50" s="7">
        <f>base0!G118</f>
        <v>2</v>
      </c>
      <c r="AL50" s="7">
        <f>base0!H118</f>
        <v>8</v>
      </c>
      <c r="AM50" s="7">
        <f>base0!I118</f>
        <v>13</v>
      </c>
      <c r="AN50" s="7">
        <f>base0!J118</f>
        <v>5</v>
      </c>
      <c r="AO50" s="7">
        <f>base0!K118</f>
        <v>3</v>
      </c>
      <c r="AP50" s="7">
        <f>base0!L118</f>
        <v>1</v>
      </c>
      <c r="AQ50" s="7">
        <f>base0!M118</f>
        <v>12</v>
      </c>
      <c r="AR50" s="7">
        <f>base0!N118</f>
        <v>7</v>
      </c>
      <c r="AS50" s="7">
        <f>base0!O118</f>
        <v>14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</v>
      </c>
      <c r="AI51" s="7">
        <f>base0!E119</f>
        <v>4</v>
      </c>
      <c r="AJ51" s="7">
        <f>base0!F119</f>
        <v>6</v>
      </c>
      <c r="AK51" s="7">
        <f>base0!G119</f>
        <v>9</v>
      </c>
      <c r="AL51" s="7">
        <f>base0!H119</f>
        <v>13</v>
      </c>
      <c r="AM51" s="7">
        <f>base0!I119</f>
        <v>14</v>
      </c>
      <c r="AN51" s="7">
        <f>base0!J119</f>
        <v>8</v>
      </c>
      <c r="AO51" s="7">
        <f>base0!K119</f>
        <v>3</v>
      </c>
      <c r="AP51" s="7">
        <f>base0!L119</f>
        <v>12</v>
      </c>
      <c r="AQ51" s="7">
        <f>base0!M119</f>
        <v>7</v>
      </c>
      <c r="AR51" s="7">
        <f>base0!N119</f>
        <v>15</v>
      </c>
      <c r="AS51" s="7">
        <f>base0!O119</f>
        <v>17</v>
      </c>
      <c r="AT51" s="7">
        <f>base0!P119</f>
        <v>18</v>
      </c>
      <c r="AU51" s="7">
        <f>base0!Q119</f>
        <v>5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380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380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380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380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380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380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2021-09-14T23:25:55Z</dcterms:modified>
</cp:coreProperties>
</file>