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9660" windowHeight="5250" tabRatio="890" activeTab="8"/>
  </bookViews>
  <sheets>
    <sheet name="base" sheetId="2" r:id="rId1"/>
    <sheet name="courses" sheetId="39" r:id="rId2"/>
    <sheet name="mei_A" sheetId="28" r:id="rId3"/>
    <sheet name="mei_B" sheetId="27" r:id="rId4"/>
    <sheet name="mei_C" sheetId="29" r:id="rId5"/>
    <sheet name="mei_D" sheetId="30" r:id="rId6"/>
    <sheet name="mei_E" sheetId="31" r:id="rId7"/>
    <sheet name="condition0" sheetId="19" r:id="rId8"/>
    <sheet name="condition2" sheetId="4" r:id="rId9"/>
    <sheet name="condition3" sheetId="44" r:id="rId10"/>
    <sheet name="condition4" sheetId="5" r:id="rId11"/>
    <sheet name="condition5" sheetId="22" r:id="rId12"/>
    <sheet name="lu" sheetId="32" r:id="rId13"/>
    <sheet name="ma" sheetId="33" r:id="rId14"/>
    <sheet name="me" sheetId="34" r:id="rId15"/>
    <sheet name="je" sheetId="35" r:id="rId16"/>
    <sheet name="ve" sheetId="36" r:id="rId17"/>
    <sheet name="sa" sheetId="37" r:id="rId18"/>
    <sheet name="di" sheetId="38" r:id="rId19"/>
  </sheets>
  <definedNames>
    <definedName name="_xlnm._FilterDatabase" localSheetId="10" hidden="1">condition4!$A$1:$Y$111</definedName>
    <definedName name="_xlnm._FilterDatabase" localSheetId="11" hidden="1">condition5!$A$1:$Y$177</definedName>
    <definedName name="cotes" localSheetId="1">courses!$A$1:$V$36</definedName>
    <definedName name="demain" localSheetId="0">base!#REF!</definedName>
    <definedName name="pmu" localSheetId="0">base!#REF!</definedName>
    <definedName name="presse" localSheetId="0">base!$L$28:$X$35</definedName>
    <definedName name="presse_1" localSheetId="0">base!#REF!</definedName>
    <definedName name="pronos_dimanche" localSheetId="0">base!#REF!</definedName>
    <definedName name="pronos_dimanche" localSheetId="18">di!$A$2:$P$31</definedName>
    <definedName name="pronos_jeudi" localSheetId="0">base!#REF!</definedName>
    <definedName name="pronos_jeudi" localSheetId="15">je!$A$2:$P$35</definedName>
    <definedName name="pronos_lundi" localSheetId="0">base!#REF!</definedName>
    <definedName name="pronos_lundi" localSheetId="12">lu!$A$1:$K$28</definedName>
    <definedName name="pronos_mardi" localSheetId="0">base!#REF!</definedName>
    <definedName name="pronos_mardi" localSheetId="13">ma!$A$2:$P$32</definedName>
    <definedName name="pronos_mercredi" localSheetId="0">base!#REF!</definedName>
    <definedName name="pronos_mercredi" localSheetId="14">me!$A$2:$P$35</definedName>
    <definedName name="pronos_samedi" localSheetId="0">base!#REF!</definedName>
    <definedName name="pronos_samedi" localSheetId="17">sa!$A$2:$X$97</definedName>
    <definedName name="pronos_vendredi" localSheetId="0">base!#REF!</definedName>
    <definedName name="pronos_vendredi" localSheetId="16">ve!$A$2:$P$31</definedName>
    <definedName name="sql.php?db_kokanturf_token_f16ef5b19b2fdd23d415ce6536a2d630_table_meilleur_a_pos_0" localSheetId="2">mei_A!$A$2:$D$22</definedName>
    <definedName name="sql.php?db_kokanturf_token_f16ef5b19b2fdd23d415ce6536a2d630_table_meilleur_b_pos_0" localSheetId="3">mei_B!$A$2:$D$22</definedName>
    <definedName name="sql.php?db_kokanturf_token_f16ef5b19b2fdd23d415ce6536a2d630_table_meilleur_c_pos_0" localSheetId="4">mei_C!$A$2:$D$22</definedName>
    <definedName name="sql.php?db_kokanturf_token_f16ef5b19b2fdd23d415ce6536a2d630_table_meilleur_d_pos_0" localSheetId="5">mei_D!$A$2:$D$22</definedName>
    <definedName name="sql.php?db_kokanturf_token_f16ef5b19b2fdd23d415ce6536a2d630_table_meilleur_e_pos_0" localSheetId="6">mei_E!$A$2:$D$22</definedName>
  </definedNames>
  <calcPr calcId="152511"/>
</workbook>
</file>

<file path=xl/calcChain.xml><?xml version="1.0" encoding="utf-8"?>
<calcChain xmlns="http://schemas.openxmlformats.org/spreadsheetml/2006/main">
  <c r="Y17" i="2" l="1"/>
  <c r="O21" i="4" l="1"/>
  <c r="O69" i="44" l="1"/>
  <c r="P69" i="44"/>
  <c r="P19" i="44"/>
  <c r="C48" i="44" l="1"/>
  <c r="D48" i="44"/>
  <c r="E48" i="44"/>
  <c r="F48" i="44"/>
  <c r="G48" i="44"/>
  <c r="H48" i="44"/>
  <c r="I48" i="44"/>
  <c r="B48" i="44"/>
  <c r="C49" i="44"/>
  <c r="D49" i="44"/>
  <c r="E49" i="44"/>
  <c r="B49" i="44"/>
  <c r="C45" i="44" l="1"/>
  <c r="D45" i="44"/>
  <c r="E45" i="44"/>
  <c r="F45" i="44"/>
  <c r="G45" i="44"/>
  <c r="H45" i="44"/>
  <c r="I45" i="44"/>
  <c r="B45" i="44"/>
  <c r="C46" i="44"/>
  <c r="D46" i="44"/>
  <c r="E46" i="44"/>
  <c r="F46" i="44"/>
  <c r="G46" i="44"/>
  <c r="H46" i="44"/>
  <c r="I46" i="44"/>
  <c r="B46" i="44"/>
  <c r="C47" i="44"/>
  <c r="D47" i="44"/>
  <c r="E47" i="44"/>
  <c r="F47" i="44"/>
  <c r="G47" i="44"/>
  <c r="H47" i="44"/>
  <c r="I47" i="44"/>
  <c r="B47" i="44"/>
  <c r="C52" i="44"/>
  <c r="D52" i="44"/>
  <c r="E52" i="44"/>
  <c r="F52" i="44"/>
  <c r="B52" i="44"/>
  <c r="C66" i="44"/>
  <c r="D66" i="44"/>
  <c r="E66" i="44"/>
  <c r="F66" i="44"/>
  <c r="G66" i="44"/>
  <c r="H66" i="44"/>
  <c r="I66" i="44"/>
  <c r="B66" i="44"/>
  <c r="C67" i="44"/>
  <c r="D67" i="44"/>
  <c r="E67" i="44"/>
  <c r="B67" i="44"/>
  <c r="C19" i="44" l="1"/>
  <c r="D19" i="44"/>
  <c r="E19" i="44"/>
  <c r="F19" i="44"/>
  <c r="G19" i="44"/>
  <c r="H19" i="44"/>
  <c r="I19" i="44"/>
  <c r="J19" i="44"/>
  <c r="K19" i="44"/>
  <c r="L19" i="44"/>
  <c r="M19" i="44"/>
  <c r="N19" i="44"/>
  <c r="O19" i="44"/>
  <c r="B19" i="44"/>
  <c r="C20" i="44"/>
  <c r="D20" i="44"/>
  <c r="E20" i="44"/>
  <c r="F20" i="44"/>
  <c r="G20" i="44"/>
  <c r="H20" i="44"/>
  <c r="I20" i="44"/>
  <c r="B20" i="44"/>
  <c r="B69" i="44"/>
  <c r="C69" i="44"/>
  <c r="D69" i="44"/>
  <c r="E69" i="44"/>
  <c r="F69" i="44"/>
  <c r="G69" i="44"/>
  <c r="H69" i="44"/>
  <c r="I69" i="44"/>
  <c r="J69" i="44"/>
  <c r="K69" i="44"/>
  <c r="L69" i="44"/>
  <c r="M69" i="44"/>
  <c r="N69" i="44"/>
  <c r="C21" i="44"/>
  <c r="D21" i="44"/>
  <c r="E21" i="44"/>
  <c r="F21" i="44"/>
  <c r="G21" i="44"/>
  <c r="H21" i="44"/>
  <c r="I21" i="44"/>
  <c r="B21" i="44"/>
  <c r="L166" i="22" l="1"/>
  <c r="M166" i="22"/>
  <c r="B30" i="5" l="1"/>
  <c r="B31" i="5"/>
  <c r="B32" i="5"/>
  <c r="B109" i="5"/>
  <c r="B110" i="5"/>
  <c r="B111" i="5"/>
  <c r="L109" i="5"/>
  <c r="K109" i="5"/>
  <c r="J109" i="5"/>
  <c r="AC3" i="2" l="1"/>
  <c r="C16" i="4" s="1"/>
  <c r="AC4" i="2"/>
  <c r="D16" i="4" s="1"/>
  <c r="AC5" i="2"/>
  <c r="E16" i="4" s="1"/>
  <c r="AC6" i="2"/>
  <c r="F16" i="4" s="1"/>
  <c r="AC7" i="2"/>
  <c r="G16" i="4" s="1"/>
  <c r="AC8" i="2"/>
  <c r="H16" i="4" s="1"/>
  <c r="AC9" i="2"/>
  <c r="I16" i="4" s="1"/>
  <c r="AC10" i="2"/>
  <c r="J16" i="4" s="1"/>
  <c r="AC11" i="2"/>
  <c r="K16" i="4" s="1"/>
  <c r="AC12" i="2"/>
  <c r="L16" i="4" s="1"/>
  <c r="AC13" i="2"/>
  <c r="M16" i="4" s="1"/>
  <c r="AC14" i="2"/>
  <c r="N16" i="4" s="1"/>
  <c r="AC15" i="2"/>
  <c r="O16" i="4" s="1"/>
  <c r="AC16" i="2"/>
  <c r="AC17" i="2"/>
  <c r="AC18" i="2"/>
  <c r="AC19" i="2"/>
  <c r="AC20" i="2"/>
  <c r="AC21" i="2"/>
  <c r="AC2" i="2"/>
  <c r="AB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" i="2"/>
  <c r="D61" i="44" s="1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" i="2"/>
  <c r="C61" i="44" s="1"/>
  <c r="Z3" i="2"/>
  <c r="D4" i="2" s="1"/>
  <c r="Z4" i="2"/>
  <c r="E4" i="2" s="1"/>
  <c r="Z5" i="2"/>
  <c r="F4" i="2" s="1"/>
  <c r="Z6" i="2"/>
  <c r="G4" i="2" s="1"/>
  <c r="Z7" i="2"/>
  <c r="H4" i="2" s="1"/>
  <c r="G50" i="44" s="1"/>
  <c r="Z8" i="2"/>
  <c r="I4" i="2" s="1"/>
  <c r="H50" i="44" s="1"/>
  <c r="Z9" i="2"/>
  <c r="J4" i="2" s="1"/>
  <c r="I50" i="44" s="1"/>
  <c r="Z10" i="2"/>
  <c r="K4" i="2" s="1"/>
  <c r="Z11" i="2"/>
  <c r="L4" i="2" s="1"/>
  <c r="Z12" i="2"/>
  <c r="M4" i="2" s="1"/>
  <c r="Z13" i="2"/>
  <c r="N4" i="2" s="1"/>
  <c r="Z14" i="2"/>
  <c r="O4" i="2" s="1"/>
  <c r="Z15" i="2"/>
  <c r="P4" i="2" s="1"/>
  <c r="Z16" i="2"/>
  <c r="R4" i="2" s="1"/>
  <c r="Z17" i="2"/>
  <c r="Q4" i="2" s="1"/>
  <c r="Z18" i="2"/>
  <c r="S4" i="2" s="1"/>
  <c r="Z19" i="2"/>
  <c r="Z20" i="2"/>
  <c r="Z21" i="2"/>
  <c r="Z2" i="2"/>
  <c r="Y3" i="2"/>
  <c r="D3" i="2" s="1"/>
  <c r="Y4" i="2"/>
  <c r="E3" i="2" s="1"/>
  <c r="Y5" i="2"/>
  <c r="F3" i="2" s="1"/>
  <c r="Y6" i="2"/>
  <c r="G3" i="2" s="1"/>
  <c r="Y7" i="2"/>
  <c r="H3" i="2" s="1"/>
  <c r="Y8" i="2"/>
  <c r="I3" i="2" s="1"/>
  <c r="Y9" i="2"/>
  <c r="J3" i="2" s="1"/>
  <c r="Y10" i="2"/>
  <c r="K3" i="2" s="1"/>
  <c r="Y11" i="2"/>
  <c r="L3" i="2" s="1"/>
  <c r="K58" i="44" s="1"/>
  <c r="Y12" i="2"/>
  <c r="M3" i="2" s="1"/>
  <c r="Y13" i="2"/>
  <c r="N3" i="2" s="1"/>
  <c r="Y14" i="2"/>
  <c r="O3" i="2" s="1"/>
  <c r="Y15" i="2"/>
  <c r="P3" i="2" s="1"/>
  <c r="Y16" i="2"/>
  <c r="R3" i="2" s="1"/>
  <c r="Q3" i="2"/>
  <c r="Y18" i="2"/>
  <c r="S3" i="2" s="1"/>
  <c r="Y19" i="2"/>
  <c r="Y20" i="2"/>
  <c r="Y21" i="2"/>
  <c r="Y2" i="2"/>
  <c r="C3" i="2" s="1"/>
  <c r="B18" i="44" s="1"/>
  <c r="B16" i="4" l="1"/>
  <c r="E61" i="44"/>
  <c r="C4" i="2"/>
  <c r="B61" i="44"/>
  <c r="E7" i="44"/>
  <c r="C5" i="44"/>
  <c r="B4" i="44"/>
  <c r="D6" i="44"/>
  <c r="D13" i="44"/>
  <c r="B11" i="44"/>
  <c r="C12" i="44"/>
  <c r="E14" i="44"/>
  <c r="L57" i="44"/>
  <c r="E11" i="44"/>
  <c r="C9" i="44"/>
  <c r="B8" i="44"/>
  <c r="D10" i="44"/>
  <c r="B16" i="44"/>
  <c r="C17" i="44"/>
  <c r="D18" i="44"/>
  <c r="C3" i="44"/>
  <c r="B2" i="44"/>
  <c r="E5" i="44"/>
  <c r="D4" i="44"/>
  <c r="C7" i="44"/>
  <c r="B6" i="44"/>
  <c r="E9" i="44"/>
  <c r="D8" i="44"/>
  <c r="C11" i="44"/>
  <c r="B10" i="44"/>
  <c r="E13" i="44"/>
  <c r="D12" i="44"/>
  <c r="C15" i="44"/>
  <c r="B14" i="44"/>
  <c r="D16" i="44"/>
  <c r="M57" i="44"/>
  <c r="D9" i="44"/>
  <c r="B7" i="44"/>
  <c r="C8" i="44"/>
  <c r="E10" i="44"/>
  <c r="D17" i="44"/>
  <c r="B15" i="44"/>
  <c r="C16" i="44"/>
  <c r="E6" i="44"/>
  <c r="D5" i="44"/>
  <c r="B3" i="44"/>
  <c r="C4" i="44"/>
  <c r="E15" i="44"/>
  <c r="C13" i="44"/>
  <c r="B12" i="44"/>
  <c r="D14" i="44"/>
  <c r="E8" i="44"/>
  <c r="D7" i="44"/>
  <c r="C6" i="44"/>
  <c r="B5" i="44"/>
  <c r="K57" i="44"/>
  <c r="E12" i="44"/>
  <c r="D11" i="44"/>
  <c r="C10" i="44"/>
  <c r="B9" i="44"/>
  <c r="E16" i="44"/>
  <c r="D15" i="44"/>
  <c r="C14" i="44"/>
  <c r="B13" i="44"/>
  <c r="B17" i="44"/>
  <c r="C18" i="44"/>
  <c r="D50" i="44"/>
  <c r="D53" i="44"/>
  <c r="C53" i="44"/>
  <c r="C50" i="44"/>
  <c r="B53" i="44"/>
  <c r="B50" i="44"/>
  <c r="F50" i="44"/>
  <c r="F53" i="44"/>
  <c r="E50" i="44"/>
  <c r="E53" i="44"/>
  <c r="J57" i="44"/>
  <c r="J58" i="44"/>
  <c r="F55" i="44"/>
  <c r="F57" i="44"/>
  <c r="F58" i="44"/>
  <c r="F59" i="44"/>
  <c r="I59" i="44"/>
  <c r="I55" i="44"/>
  <c r="I58" i="44"/>
  <c r="I57" i="44"/>
  <c r="E59" i="44"/>
  <c r="E57" i="44"/>
  <c r="E55" i="44"/>
  <c r="E58" i="44"/>
  <c r="B55" i="44"/>
  <c r="B57" i="44"/>
  <c r="B58" i="44"/>
  <c r="B59" i="44"/>
  <c r="H55" i="44"/>
  <c r="H57" i="44"/>
  <c r="H58" i="44"/>
  <c r="H59" i="44"/>
  <c r="D55" i="44"/>
  <c r="D57" i="44"/>
  <c r="D58" i="44"/>
  <c r="D59" i="44"/>
  <c r="G57" i="44"/>
  <c r="G58" i="44"/>
  <c r="G59" i="44"/>
  <c r="G55" i="44"/>
  <c r="C55" i="44"/>
  <c r="C57" i="44"/>
  <c r="C58" i="44"/>
  <c r="C59" i="44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64" i="44" s="1"/>
  <c r="E7" i="2"/>
  <c r="D64" i="44" s="1"/>
  <c r="D7" i="2"/>
  <c r="C64" i="44" s="1"/>
  <c r="C7" i="2"/>
  <c r="B64" i="44" s="1"/>
  <c r="B154" i="22" l="1"/>
  <c r="B10" i="5"/>
  <c r="C11" i="5"/>
  <c r="E13" i="5"/>
  <c r="D12" i="5"/>
  <c r="E14" i="5"/>
  <c r="E15" i="5"/>
  <c r="F154" i="22"/>
  <c r="F10" i="5"/>
  <c r="B6" i="5"/>
  <c r="C7" i="5"/>
  <c r="D8" i="5"/>
  <c r="I14" i="5"/>
  <c r="I15" i="5"/>
  <c r="E9" i="5"/>
  <c r="F150" i="22"/>
  <c r="F6" i="5"/>
  <c r="C3" i="5"/>
  <c r="D4" i="5"/>
  <c r="E5" i="5"/>
  <c r="B157" i="22"/>
  <c r="B13" i="5"/>
  <c r="B15" i="5"/>
  <c r="B14" i="5"/>
  <c r="C154" i="22"/>
  <c r="C10" i="5"/>
  <c r="D11" i="5"/>
  <c r="F13" i="5"/>
  <c r="E12" i="5"/>
  <c r="B9" i="5"/>
  <c r="F14" i="5"/>
  <c r="F15" i="5"/>
  <c r="C150" i="22"/>
  <c r="F9" i="5"/>
  <c r="C6" i="5"/>
  <c r="D7" i="5"/>
  <c r="E8" i="5"/>
  <c r="B5" i="5"/>
  <c r="F5" i="5"/>
  <c r="D3" i="5"/>
  <c r="E4" i="5"/>
  <c r="B156" i="22"/>
  <c r="C14" i="5"/>
  <c r="C15" i="5"/>
  <c r="B12" i="5"/>
  <c r="C13" i="5"/>
  <c r="F156" i="22"/>
  <c r="F12" i="5"/>
  <c r="G14" i="5"/>
  <c r="G15" i="5"/>
  <c r="C9" i="5"/>
  <c r="D10" i="5"/>
  <c r="B8" i="5"/>
  <c r="E11" i="5"/>
  <c r="F152" i="22"/>
  <c r="F8" i="5"/>
  <c r="C5" i="5"/>
  <c r="D6" i="5"/>
  <c r="B4" i="5"/>
  <c r="E7" i="5"/>
  <c r="F148" i="22"/>
  <c r="F4" i="5"/>
  <c r="E3" i="5"/>
  <c r="D158" i="22"/>
  <c r="D13" i="5"/>
  <c r="C12" i="5"/>
  <c r="B11" i="5"/>
  <c r="D14" i="5"/>
  <c r="D15" i="5"/>
  <c r="F155" i="22"/>
  <c r="F11" i="5"/>
  <c r="C8" i="5"/>
  <c r="B7" i="5"/>
  <c r="H14" i="5"/>
  <c r="H15" i="5"/>
  <c r="D9" i="5"/>
  <c r="E10" i="5"/>
  <c r="F151" i="22"/>
  <c r="F7" i="5"/>
  <c r="C4" i="5"/>
  <c r="B3" i="5"/>
  <c r="D5" i="5"/>
  <c r="E6" i="5"/>
  <c r="F147" i="22"/>
  <c r="F3" i="5"/>
  <c r="I159" i="22"/>
  <c r="D156" i="22"/>
  <c r="C151" i="22"/>
  <c r="F158" i="22"/>
  <c r="E148" i="22"/>
  <c r="F149" i="22"/>
  <c r="D147" i="22"/>
  <c r="F153" i="22"/>
  <c r="E153" i="22"/>
  <c r="E155" i="22"/>
  <c r="C153" i="22"/>
  <c r="D150" i="22"/>
  <c r="E157" i="22"/>
  <c r="C155" i="22"/>
  <c r="D152" i="22"/>
  <c r="E149" i="22"/>
  <c r="F159" i="22"/>
  <c r="C157" i="22"/>
  <c r="D154" i="22"/>
  <c r="E151" i="22"/>
  <c r="C149" i="22"/>
  <c r="F157" i="22"/>
  <c r="B155" i="22"/>
  <c r="B151" i="22"/>
  <c r="B147" i="22"/>
  <c r="E159" i="22"/>
  <c r="I158" i="22"/>
  <c r="E158" i="22"/>
  <c r="D157" i="22"/>
  <c r="B150" i="22"/>
  <c r="C156" i="22"/>
  <c r="E154" i="22"/>
  <c r="D153" i="22"/>
  <c r="C152" i="22"/>
  <c r="E150" i="22"/>
  <c r="D149" i="22"/>
  <c r="D148" i="22"/>
  <c r="C147" i="22"/>
  <c r="H159" i="22"/>
  <c r="D159" i="22"/>
  <c r="H158" i="22"/>
  <c r="B153" i="22"/>
  <c r="B149" i="22"/>
  <c r="C148" i="22"/>
  <c r="G159" i="22"/>
  <c r="C159" i="22"/>
  <c r="G158" i="22"/>
  <c r="C158" i="22"/>
  <c r="B152" i="22"/>
  <c r="E156" i="22"/>
  <c r="D155" i="22"/>
  <c r="E152" i="22"/>
  <c r="D151" i="22"/>
  <c r="B148" i="22"/>
  <c r="E147" i="22"/>
  <c r="B159" i="22"/>
  <c r="B158" i="22"/>
  <c r="V14" i="2"/>
  <c r="T14" i="2"/>
  <c r="R14" i="2"/>
  <c r="W2" i="19" l="1"/>
  <c r="B165" i="22"/>
  <c r="K165" i="22"/>
  <c r="M165" i="22"/>
  <c r="N165" i="22"/>
  <c r="O165" i="22"/>
  <c r="P165" i="22"/>
  <c r="B34" i="5"/>
  <c r="T3" i="2"/>
  <c r="U3" i="2"/>
  <c r="V3" i="2"/>
  <c r="E2" i="44" s="1"/>
  <c r="T4" i="2"/>
  <c r="U4" i="2"/>
  <c r="V4" i="2"/>
  <c r="C5" i="2"/>
  <c r="B62" i="44" s="1"/>
  <c r="D5" i="2"/>
  <c r="C62" i="44" s="1"/>
  <c r="E5" i="2"/>
  <c r="D62" i="44" s="1"/>
  <c r="F5" i="2"/>
  <c r="E62" i="44" s="1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C6" i="2"/>
  <c r="D6" i="2"/>
  <c r="E6" i="2"/>
  <c r="F6" i="2"/>
  <c r="E63" i="44" s="1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D56" i="44" l="1"/>
  <c r="D63" i="44"/>
  <c r="C56" i="44"/>
  <c r="C63" i="44"/>
  <c r="B56" i="44"/>
  <c r="B63" i="44"/>
  <c r="E3" i="44"/>
  <c r="D2" i="44"/>
  <c r="E4" i="44"/>
  <c r="D3" i="44"/>
  <c r="C2" i="44"/>
  <c r="B22" i="5"/>
  <c r="G165" i="22"/>
  <c r="B26" i="5"/>
  <c r="C165" i="22"/>
  <c r="B19" i="5"/>
  <c r="J165" i="22"/>
  <c r="B23" i="5"/>
  <c r="F165" i="22"/>
  <c r="B20" i="5"/>
  <c r="I165" i="22"/>
  <c r="B24" i="5"/>
  <c r="E165" i="22"/>
  <c r="B17" i="5"/>
  <c r="L165" i="22"/>
  <c r="B21" i="5"/>
  <c r="H165" i="22"/>
  <c r="B25" i="5"/>
  <c r="D165" i="22"/>
  <c r="B18" i="5"/>
  <c r="B107" i="5"/>
  <c r="B29" i="5"/>
  <c r="B36" i="5"/>
  <c r="B106" i="5"/>
  <c r="B27" i="5"/>
  <c r="B37" i="5"/>
  <c r="B35" i="5"/>
  <c r="B105" i="5"/>
  <c r="C37" i="5"/>
  <c r="H35" i="5"/>
  <c r="F25" i="22"/>
  <c r="F23" i="5"/>
  <c r="C19" i="22"/>
  <c r="G22" i="22"/>
  <c r="E19" i="5"/>
  <c r="F19" i="22"/>
  <c r="D13" i="22"/>
  <c r="E7" i="22"/>
  <c r="I107" i="5"/>
  <c r="F4" i="22"/>
  <c r="C107" i="5"/>
  <c r="N21" i="4"/>
  <c r="D60" i="22"/>
  <c r="E62" i="22"/>
  <c r="F31" i="22"/>
  <c r="E34" i="5"/>
  <c r="I13" i="22"/>
  <c r="I31" i="22"/>
  <c r="I4" i="22"/>
  <c r="C19" i="2"/>
  <c r="D19" i="2"/>
  <c r="E19" i="2"/>
  <c r="F19" i="2"/>
  <c r="E22" i="44" s="1"/>
  <c r="G19" i="2"/>
  <c r="F22" i="44" s="1"/>
  <c r="C54" i="22"/>
  <c r="D54" i="22"/>
  <c r="E54" i="22"/>
  <c r="F54" i="22"/>
  <c r="B54" i="22"/>
  <c r="E22" i="4"/>
  <c r="E177" i="22"/>
  <c r="E111" i="5"/>
  <c r="B29" i="22"/>
  <c r="H173" i="22"/>
  <c r="I18" i="4"/>
  <c r="J173" i="22"/>
  <c r="F29" i="22"/>
  <c r="G29" i="22"/>
  <c r="B30" i="22"/>
  <c r="C39" i="22"/>
  <c r="D163" i="22"/>
  <c r="F173" i="22"/>
  <c r="G172" i="22"/>
  <c r="M175" i="22"/>
  <c r="N175" i="22"/>
  <c r="E37" i="22"/>
  <c r="I17" i="4"/>
  <c r="J17" i="4"/>
  <c r="M17" i="4"/>
  <c r="N17" i="4"/>
  <c r="E43" i="22"/>
  <c r="G20" i="2"/>
  <c r="F51" i="44" s="1"/>
  <c r="F20" i="2"/>
  <c r="E51" i="44" s="1"/>
  <c r="E20" i="2"/>
  <c r="D51" i="44" s="1"/>
  <c r="D20" i="2"/>
  <c r="C51" i="44" s="1"/>
  <c r="C20" i="2"/>
  <c r="B51" i="44" s="1"/>
  <c r="G168" i="22"/>
  <c r="G175" i="22"/>
  <c r="G15" i="4"/>
  <c r="H15" i="4"/>
  <c r="I15" i="4"/>
  <c r="G14" i="4"/>
  <c r="H14" i="4"/>
  <c r="I14" i="4"/>
  <c r="L18" i="4"/>
  <c r="K166" i="22"/>
  <c r="C166" i="22"/>
  <c r="D166" i="22"/>
  <c r="E166" i="22"/>
  <c r="F166" i="22"/>
  <c r="G166" i="22"/>
  <c r="H166" i="22"/>
  <c r="I166" i="22"/>
  <c r="J166" i="22"/>
  <c r="B166" i="22"/>
  <c r="B167" i="22"/>
  <c r="C167" i="22"/>
  <c r="D167" i="22"/>
  <c r="E167" i="22"/>
  <c r="F167" i="22"/>
  <c r="G167" i="22"/>
  <c r="H167" i="22"/>
  <c r="I167" i="22"/>
  <c r="B172" i="22"/>
  <c r="C172" i="22"/>
  <c r="D172" i="22"/>
  <c r="E172" i="22"/>
  <c r="F172" i="22"/>
  <c r="B169" i="22"/>
  <c r="C169" i="22"/>
  <c r="D169" i="22"/>
  <c r="E169" i="22"/>
  <c r="F169" i="22"/>
  <c r="G169" i="22"/>
  <c r="H169" i="22"/>
  <c r="I169" i="22"/>
  <c r="B170" i="22"/>
  <c r="C170" i="22"/>
  <c r="D170" i="22"/>
  <c r="E170" i="22"/>
  <c r="F170" i="22"/>
  <c r="G170" i="22"/>
  <c r="H170" i="22"/>
  <c r="I170" i="22"/>
  <c r="B45" i="22"/>
  <c r="C45" i="22"/>
  <c r="D45" i="22"/>
  <c r="E45" i="22"/>
  <c r="B46" i="22"/>
  <c r="C46" i="22"/>
  <c r="D46" i="22"/>
  <c r="E46" i="22"/>
  <c r="F46" i="22"/>
  <c r="B47" i="22"/>
  <c r="C47" i="22"/>
  <c r="D47" i="22"/>
  <c r="E47" i="22"/>
  <c r="F47" i="22"/>
  <c r="B35" i="22"/>
  <c r="C35" i="22"/>
  <c r="D35" i="22"/>
  <c r="E35" i="22"/>
  <c r="F35" i="22"/>
  <c r="B48" i="22"/>
  <c r="C48" i="22"/>
  <c r="D48" i="22"/>
  <c r="E48" i="22"/>
  <c r="F48" i="22"/>
  <c r="B49" i="22"/>
  <c r="C49" i="22"/>
  <c r="D49" i="22"/>
  <c r="E49" i="22"/>
  <c r="B50" i="22"/>
  <c r="C50" i="22"/>
  <c r="D50" i="22"/>
  <c r="E50" i="22"/>
  <c r="B51" i="22"/>
  <c r="C51" i="22"/>
  <c r="D51" i="22"/>
  <c r="E51" i="22"/>
  <c r="F51" i="22"/>
  <c r="B53" i="22"/>
  <c r="C53" i="22"/>
  <c r="D53" i="22"/>
  <c r="E53" i="22"/>
  <c r="B55" i="22"/>
  <c r="C55" i="22"/>
  <c r="D55" i="22"/>
  <c r="E55" i="22"/>
  <c r="F55" i="22"/>
  <c r="B36" i="22"/>
  <c r="C36" i="22"/>
  <c r="D36" i="22"/>
  <c r="E36" i="22"/>
  <c r="F36" i="22"/>
  <c r="G36" i="22"/>
  <c r="B56" i="22"/>
  <c r="C56" i="22"/>
  <c r="D56" i="22"/>
  <c r="E56" i="22"/>
  <c r="B57" i="22"/>
  <c r="C57" i="22"/>
  <c r="D57" i="22"/>
  <c r="E57" i="22"/>
  <c r="B58" i="22"/>
  <c r="C58" i="22"/>
  <c r="D58" i="22"/>
  <c r="E58" i="22"/>
  <c r="B177" i="22"/>
  <c r="C177" i="22"/>
  <c r="D177" i="22"/>
  <c r="C31" i="5"/>
  <c r="D31" i="5"/>
  <c r="E31" i="5"/>
  <c r="F31" i="5"/>
  <c r="G31" i="5"/>
  <c r="H31" i="5"/>
  <c r="I31" i="5"/>
  <c r="C32" i="5"/>
  <c r="D32" i="5"/>
  <c r="E32" i="5"/>
  <c r="F32" i="5"/>
  <c r="G32" i="5"/>
  <c r="H32" i="5"/>
  <c r="I32" i="5"/>
  <c r="C30" i="5"/>
  <c r="D30" i="5"/>
  <c r="E30" i="5"/>
  <c r="F30" i="5"/>
  <c r="G30" i="5"/>
  <c r="H30" i="5"/>
  <c r="I30" i="5"/>
  <c r="C14" i="4"/>
  <c r="D14" i="4"/>
  <c r="E14" i="4"/>
  <c r="F14" i="4"/>
  <c r="C15" i="4"/>
  <c r="D15" i="4"/>
  <c r="E15" i="4"/>
  <c r="F15" i="4"/>
  <c r="B15" i="4"/>
  <c r="B14" i="4"/>
  <c r="H110" i="5"/>
  <c r="V2" i="19"/>
  <c r="C2" i="19"/>
  <c r="D2" i="19"/>
  <c r="E2" i="19"/>
  <c r="F2" i="19"/>
  <c r="G2" i="19"/>
  <c r="H2" i="19"/>
  <c r="I2" i="19"/>
  <c r="J2" i="19"/>
  <c r="K2" i="19"/>
  <c r="L2" i="19"/>
  <c r="M2" i="19"/>
  <c r="N2" i="19"/>
  <c r="O2" i="19"/>
  <c r="P2" i="19"/>
  <c r="Q2" i="19"/>
  <c r="R2" i="19"/>
  <c r="S2" i="19"/>
  <c r="T2" i="19"/>
  <c r="U2" i="19"/>
  <c r="B2" i="19"/>
  <c r="J21" i="4"/>
  <c r="K21" i="4"/>
  <c r="L21" i="4"/>
  <c r="M21" i="4"/>
  <c r="C109" i="5"/>
  <c r="D109" i="5"/>
  <c r="E109" i="5"/>
  <c r="F109" i="5"/>
  <c r="G109" i="5"/>
  <c r="H109" i="5"/>
  <c r="I109" i="5"/>
  <c r="C110" i="5"/>
  <c r="D110" i="5"/>
  <c r="E110" i="5"/>
  <c r="F110" i="5"/>
  <c r="G110" i="5"/>
  <c r="C111" i="5"/>
  <c r="D111" i="5"/>
  <c r="C21" i="4"/>
  <c r="D21" i="4"/>
  <c r="E21" i="4"/>
  <c r="F21" i="4"/>
  <c r="G21" i="4"/>
  <c r="H21" i="4"/>
  <c r="I21" i="4"/>
  <c r="B21" i="4"/>
  <c r="C22" i="4"/>
  <c r="D22" i="4"/>
  <c r="B22" i="4"/>
  <c r="D17" i="4"/>
  <c r="E105" i="5"/>
  <c r="C9" i="22"/>
  <c r="F11" i="22"/>
  <c r="B18" i="4"/>
  <c r="F16" i="22"/>
  <c r="D14" i="22"/>
  <c r="D10" i="22"/>
  <c r="D59" i="22"/>
  <c r="G13" i="22"/>
  <c r="C3" i="22"/>
  <c r="E8" i="22"/>
  <c r="F17" i="5"/>
  <c r="D18" i="22"/>
  <c r="B164" i="22"/>
  <c r="C21" i="22"/>
  <c r="E21" i="22"/>
  <c r="F20" i="22"/>
  <c r="G17" i="22"/>
  <c r="B175" i="22"/>
  <c r="L107" i="5"/>
  <c r="I168" i="22"/>
  <c r="G7" i="22"/>
  <c r="I7" i="22"/>
  <c r="B12" i="22"/>
  <c r="C11" i="22"/>
  <c r="B14" i="22"/>
  <c r="C31" i="22"/>
  <c r="M106" i="5"/>
  <c r="E19" i="22"/>
  <c r="M171" i="22"/>
  <c r="G21" i="5"/>
  <c r="G14" i="22"/>
  <c r="I18" i="22"/>
  <c r="I171" i="22"/>
  <c r="I20" i="4"/>
  <c r="E44" i="22"/>
  <c r="I38" i="22"/>
  <c r="F24" i="22"/>
  <c r="E23" i="5"/>
  <c r="C163" i="22"/>
  <c r="I30" i="22"/>
  <c r="G11" i="22"/>
  <c r="B3" i="22"/>
  <c r="G16" i="22"/>
  <c r="F62" i="22"/>
  <c r="D32" i="22"/>
  <c r="G25" i="5"/>
  <c r="I105" i="5"/>
  <c r="E16" i="22"/>
  <c r="D22" i="22"/>
  <c r="C34" i="5"/>
  <c r="D18" i="4"/>
  <c r="E29" i="22"/>
  <c r="F14" i="22"/>
  <c r="E9" i="22"/>
  <c r="H22" i="22"/>
  <c r="G5" i="22"/>
  <c r="J19" i="4"/>
  <c r="B18" i="22"/>
  <c r="D24" i="22"/>
  <c r="D37" i="5"/>
  <c r="D62" i="22"/>
  <c r="D29" i="5"/>
  <c r="B4" i="22"/>
  <c r="F26" i="22"/>
  <c r="E5" i="22"/>
  <c r="H168" i="22"/>
  <c r="H5" i="22"/>
  <c r="H175" i="22"/>
  <c r="F168" i="22"/>
  <c r="I3" i="22"/>
  <c r="D63" i="22"/>
  <c r="D4" i="22"/>
  <c r="J107" i="5"/>
  <c r="H19" i="22"/>
  <c r="D168" i="22"/>
  <c r="F107" i="5"/>
  <c r="D29" i="22"/>
  <c r="O18" i="4"/>
  <c r="J18" i="4"/>
  <c r="E39" i="22"/>
  <c r="H18" i="4"/>
  <c r="C29" i="22"/>
  <c r="I173" i="22"/>
  <c r="B163" i="22"/>
  <c r="H30" i="22"/>
  <c r="B39" i="22"/>
  <c r="P175" i="22"/>
  <c r="D37" i="22"/>
  <c r="D5" i="22"/>
  <c r="C14" i="22"/>
  <c r="H174" i="22"/>
  <c r="C168" i="22"/>
  <c r="C2" i="22"/>
  <c r="C6" i="22"/>
  <c r="B7" i="22"/>
  <c r="D25" i="5"/>
  <c r="D164" i="22"/>
  <c r="G17" i="5"/>
  <c r="G26" i="5"/>
  <c r="F23" i="22"/>
  <c r="D34" i="5"/>
  <c r="F36" i="5"/>
  <c r="I32" i="22"/>
  <c r="D106" i="5"/>
  <c r="H27" i="22"/>
  <c r="E24" i="5"/>
  <c r="G15" i="22"/>
  <c r="D23" i="5"/>
  <c r="C17" i="5"/>
  <c r="D20" i="4"/>
  <c r="F63" i="22"/>
  <c r="M20" i="4"/>
  <c r="I23" i="22"/>
  <c r="D27" i="5"/>
  <c r="F24" i="5"/>
  <c r="C22" i="22"/>
  <c r="H105" i="5"/>
  <c r="F15" i="22"/>
  <c r="G25" i="22"/>
  <c r="I35" i="5"/>
  <c r="I33" i="22"/>
  <c r="B16" i="22"/>
  <c r="H106" i="5"/>
  <c r="D18" i="5"/>
  <c r="I106" i="5"/>
  <c r="B43" i="22"/>
  <c r="E15" i="22"/>
  <c r="D161" i="22"/>
  <c r="I26" i="22"/>
  <c r="E60" i="22"/>
  <c r="G32" i="22"/>
  <c r="B19" i="22"/>
  <c r="C24" i="22"/>
  <c r="H17" i="22"/>
  <c r="F20" i="4"/>
  <c r="K106" i="5"/>
  <c r="F106" i="5"/>
  <c r="E22" i="22"/>
  <c r="K171" i="22"/>
  <c r="C26" i="5"/>
  <c r="D38" i="22"/>
  <c r="D15" i="22"/>
  <c r="D105" i="5"/>
  <c r="G18" i="22"/>
  <c r="G18" i="5"/>
  <c r="H26" i="22"/>
  <c r="C21" i="5"/>
  <c r="C22" i="5"/>
  <c r="B21" i="22"/>
  <c r="F43" i="22"/>
  <c r="F32" i="22"/>
  <c r="B20" i="22"/>
  <c r="I176" i="22"/>
  <c r="D22" i="5"/>
  <c r="I27" i="22"/>
  <c r="E61" i="22"/>
  <c r="E23" i="22"/>
  <c r="H16" i="22"/>
  <c r="J105" i="5"/>
  <c r="D25" i="22"/>
  <c r="D21" i="22"/>
  <c r="G24" i="22"/>
  <c r="C26" i="22"/>
  <c r="D35" i="5"/>
  <c r="G171" i="22"/>
  <c r="D176" i="22"/>
  <c r="B62" i="22"/>
  <c r="E161" i="22"/>
  <c r="D33" i="22"/>
  <c r="D175" i="22"/>
  <c r="B25" i="22"/>
  <c r="D27" i="22"/>
  <c r="H15" i="22"/>
  <c r="F26" i="5"/>
  <c r="G105" i="5"/>
  <c r="D171" i="22"/>
  <c r="H21" i="22"/>
  <c r="D36" i="5"/>
  <c r="I14" i="22"/>
  <c r="E4" i="22"/>
  <c r="O19" i="4"/>
  <c r="I8" i="22"/>
  <c r="H9" i="22"/>
  <c r="H23" i="22"/>
  <c r="G22" i="5"/>
  <c r="D174" i="22"/>
  <c r="G12" i="22"/>
  <c r="G176" i="22"/>
  <c r="G33" i="22"/>
  <c r="D3" i="22"/>
  <c r="N105" i="5"/>
  <c r="E12" i="22"/>
  <c r="D31" i="22"/>
  <c r="F12" i="22"/>
  <c r="D19" i="4"/>
  <c r="D107" i="5"/>
  <c r="E17" i="22"/>
  <c r="C15" i="22"/>
  <c r="E26" i="5"/>
  <c r="F27" i="5"/>
  <c r="F35" i="5"/>
  <c r="F33" i="22"/>
  <c r="C24" i="5"/>
  <c r="F175" i="22"/>
  <c r="B23" i="22"/>
  <c r="G106" i="5"/>
  <c r="H11" i="22"/>
  <c r="F13" i="22"/>
  <c r="C4" i="22"/>
  <c r="E59" i="22"/>
  <c r="B5" i="22"/>
  <c r="G2" i="22"/>
  <c r="G19" i="4"/>
  <c r="F3" i="22"/>
  <c r="G107" i="5"/>
  <c r="B32" i="22"/>
  <c r="E18" i="5"/>
  <c r="G10" i="22"/>
  <c r="I10" i="22"/>
  <c r="D40" i="22"/>
  <c r="I62" i="22"/>
  <c r="F60" i="22"/>
  <c r="B2" i="22"/>
  <c r="B59" i="22"/>
  <c r="G9" i="22"/>
  <c r="B31" i="22"/>
  <c r="F10" i="22"/>
  <c r="H8" i="22"/>
  <c r="D12" i="22"/>
  <c r="F20" i="5"/>
  <c r="B60" i="22"/>
  <c r="M105" i="5"/>
  <c r="C17" i="22"/>
  <c r="G21" i="22"/>
  <c r="B33" i="22"/>
  <c r="B176" i="22"/>
  <c r="B171" i="22"/>
  <c r="B20" i="4"/>
  <c r="D22" i="44" l="1"/>
  <c r="D60" i="44"/>
  <c r="C60" i="44"/>
  <c r="C22" i="44"/>
  <c r="B22" i="44"/>
  <c r="B60" i="44"/>
  <c r="F41" i="22"/>
  <c r="D41" i="22"/>
  <c r="B41" i="22"/>
  <c r="F64" i="22"/>
  <c r="E38" i="5"/>
  <c r="D64" i="22"/>
  <c r="B38" i="5"/>
  <c r="E41" i="22"/>
  <c r="B64" i="22"/>
  <c r="F162" i="22"/>
  <c r="F18" i="4"/>
  <c r="F39" i="22"/>
  <c r="F30" i="22"/>
  <c r="C17" i="4"/>
  <c r="F37" i="22"/>
  <c r="F17" i="4"/>
  <c r="H17" i="4"/>
  <c r="C37" i="22"/>
  <c r="H7" i="22"/>
  <c r="D11" i="22"/>
  <c r="C5" i="22"/>
  <c r="E3" i="22"/>
  <c r="M107" i="5"/>
  <c r="F2" i="22"/>
  <c r="G174" i="22"/>
  <c r="B19" i="4"/>
  <c r="E11" i="22"/>
  <c r="B168" i="22"/>
  <c r="C12" i="22"/>
  <c r="I6" i="22"/>
  <c r="F6" i="22"/>
  <c r="F29" i="5"/>
  <c r="B10" i="22"/>
  <c r="B174" i="22"/>
  <c r="N19" i="4"/>
  <c r="G4" i="22"/>
  <c r="H12" i="22"/>
  <c r="G3" i="22"/>
  <c r="C8" i="22"/>
  <c r="C59" i="22"/>
  <c r="B6" i="22"/>
  <c r="D8" i="22"/>
  <c r="F19" i="4"/>
  <c r="K175" i="22"/>
  <c r="C29" i="5"/>
  <c r="C19" i="4"/>
  <c r="H4" i="22"/>
  <c r="F59" i="22"/>
  <c r="J168" i="22"/>
  <c r="I11" i="22"/>
  <c r="C13" i="22"/>
  <c r="G19" i="5"/>
  <c r="C18" i="22"/>
  <c r="F21" i="22"/>
  <c r="I16" i="22"/>
  <c r="E106" i="5"/>
  <c r="E176" i="22"/>
  <c r="E20" i="4"/>
  <c r="E18" i="22"/>
  <c r="F18" i="22"/>
  <c r="B15" i="22"/>
  <c r="B17" i="22"/>
  <c r="C44" i="22"/>
  <c r="E38" i="22"/>
  <c r="H32" i="22"/>
  <c r="L105" i="5"/>
  <c r="I24" i="22"/>
  <c r="H20" i="4"/>
  <c r="G19" i="22"/>
  <c r="K20" i="4"/>
  <c r="H176" i="22"/>
  <c r="O105" i="5"/>
  <c r="E24" i="22"/>
  <c r="D43" i="22"/>
  <c r="D19" i="22"/>
  <c r="G23" i="5"/>
  <c r="D17" i="5"/>
  <c r="E21" i="5"/>
  <c r="C61" i="22"/>
  <c r="H171" i="22"/>
  <c r="C25" i="5"/>
  <c r="H18" i="22"/>
  <c r="E171" i="22"/>
  <c r="E27" i="22"/>
  <c r="C25" i="22"/>
  <c r="L171" i="22"/>
  <c r="E33" i="22"/>
  <c r="E36" i="5"/>
  <c r="E63" i="22"/>
  <c r="D17" i="22"/>
  <c r="E20" i="5"/>
  <c r="F19" i="5"/>
  <c r="C62" i="22"/>
  <c r="E20" i="22"/>
  <c r="L106" i="5"/>
  <c r="C18" i="5"/>
  <c r="E175" i="22"/>
  <c r="L20" i="4"/>
  <c r="B24" i="22"/>
  <c r="E27" i="5"/>
  <c r="C16" i="22"/>
  <c r="N20" i="4"/>
  <c r="I25" i="22"/>
  <c r="D23" i="22"/>
  <c r="K176" i="22"/>
  <c r="F61" i="22"/>
  <c r="F25" i="5"/>
  <c r="I19" i="22"/>
  <c r="H33" i="22"/>
  <c r="C19" i="5"/>
  <c r="F22" i="22"/>
  <c r="E32" i="22"/>
  <c r="D19" i="5"/>
  <c r="F22" i="5"/>
  <c r="F21" i="5"/>
  <c r="G26" i="22"/>
  <c r="D26" i="5"/>
  <c r="E35" i="5"/>
  <c r="D26" i="22"/>
  <c r="H38" i="22"/>
  <c r="C41" i="22"/>
  <c r="E64" i="22"/>
  <c r="F38" i="5"/>
  <c r="C36" i="5"/>
  <c r="C27" i="5"/>
  <c r="B37" i="22"/>
  <c r="L175" i="22"/>
  <c r="B17" i="4"/>
  <c r="I12" i="22"/>
  <c r="F40" i="22"/>
  <c r="G31" i="22"/>
  <c r="H13" i="22"/>
  <c r="E10" i="22"/>
  <c r="F9" i="22"/>
  <c r="M19" i="4"/>
  <c r="E17" i="5"/>
  <c r="I21" i="22"/>
  <c r="J175" i="22"/>
  <c r="C164" i="22"/>
  <c r="E19" i="4"/>
  <c r="G8" i="22"/>
  <c r="C33" i="22"/>
  <c r="B13" i="22"/>
  <c r="E31" i="22"/>
  <c r="H20" i="22"/>
  <c r="C32" i="22"/>
  <c r="C38" i="22"/>
  <c r="E25" i="5"/>
  <c r="C23" i="22"/>
  <c r="E40" i="22"/>
  <c r="C161" i="22"/>
  <c r="C63" i="22"/>
  <c r="C175" i="22"/>
  <c r="G27" i="5"/>
  <c r="C60" i="22"/>
  <c r="F18" i="5"/>
  <c r="K19" i="4"/>
  <c r="D44" i="22"/>
  <c r="E25" i="22"/>
  <c r="C43" i="22"/>
  <c r="O17" i="4"/>
  <c r="E30" i="22"/>
  <c r="E18" i="4"/>
  <c r="B173" i="22"/>
  <c r="B162" i="22"/>
  <c r="I15" i="22"/>
  <c r="F34" i="5"/>
  <c r="H10" i="22"/>
  <c r="I9" i="22"/>
  <c r="E13" i="22"/>
  <c r="I17" i="22"/>
  <c r="G62" i="22"/>
  <c r="F17" i="22"/>
  <c r="I20" i="22"/>
  <c r="P105" i="5"/>
  <c r="I175" i="22"/>
  <c r="D2" i="22"/>
  <c r="I22" i="22"/>
  <c r="G20" i="5"/>
  <c r="G20" i="22"/>
  <c r="H24" i="22"/>
  <c r="D20" i="5"/>
  <c r="F44" i="22"/>
  <c r="K105" i="5"/>
  <c r="D20" i="22"/>
  <c r="G23" i="22"/>
  <c r="B44" i="22"/>
  <c r="C171" i="22"/>
  <c r="C35" i="5"/>
  <c r="B26" i="22"/>
  <c r="C176" i="22"/>
  <c r="D162" i="22"/>
  <c r="D39" i="22"/>
  <c r="D173" i="22"/>
  <c r="N18" i="4"/>
  <c r="I29" i="22"/>
  <c r="H14" i="22"/>
  <c r="H31" i="22"/>
  <c r="E168" i="22"/>
  <c r="E107" i="5"/>
  <c r="D6" i="22"/>
  <c r="H107" i="5"/>
  <c r="B8" i="22"/>
  <c r="H2" i="22"/>
  <c r="C7" i="22"/>
  <c r="D9" i="22"/>
  <c r="K107" i="5"/>
  <c r="F174" i="22"/>
  <c r="G6" i="22"/>
  <c r="B40" i="22"/>
  <c r="K168" i="22"/>
  <c r="F7" i="22"/>
  <c r="B11" i="22"/>
  <c r="C10" i="22"/>
  <c r="J176" i="22"/>
  <c r="J171" i="22"/>
  <c r="E22" i="5"/>
  <c r="J35" i="5"/>
  <c r="C20" i="22"/>
  <c r="J20" i="4"/>
  <c r="G20" i="4"/>
  <c r="G38" i="22"/>
  <c r="B22" i="22"/>
  <c r="D61" i="22"/>
  <c r="C40" i="22"/>
  <c r="C106" i="5"/>
  <c r="E2" i="22"/>
  <c r="O20" i="4"/>
  <c r="M168" i="22"/>
  <c r="G27" i="22"/>
  <c r="C23" i="5"/>
  <c r="C20" i="4"/>
  <c r="B61" i="22"/>
  <c r="D24" i="5"/>
  <c r="G35" i="5"/>
  <c r="H25" i="22"/>
  <c r="J106" i="5"/>
  <c r="D16" i="22"/>
  <c r="G24" i="5"/>
  <c r="C20" i="5"/>
  <c r="D21" i="5"/>
  <c r="C174" i="22"/>
  <c r="E14" i="22"/>
  <c r="E29" i="5"/>
  <c r="D30" i="22"/>
  <c r="H19" i="4"/>
  <c r="K17" i="4"/>
  <c r="G173" i="22"/>
  <c r="G30" i="22"/>
  <c r="G18" i="4"/>
  <c r="H62" i="22"/>
  <c r="F5" i="22"/>
  <c r="B9" i="22"/>
  <c r="I2" i="22"/>
  <c r="D7" i="22"/>
  <c r="H3" i="22"/>
  <c r="E174" i="22"/>
  <c r="E6" i="22"/>
  <c r="I19" i="4"/>
  <c r="H6" i="22"/>
  <c r="F8" i="22"/>
  <c r="L168" i="22"/>
  <c r="I5" i="22"/>
  <c r="L19" i="4"/>
  <c r="F27" i="22"/>
  <c r="F171" i="22"/>
  <c r="F176" i="22"/>
  <c r="F161" i="22"/>
  <c r="F38" i="22"/>
  <c r="E26" i="22"/>
  <c r="F105" i="5"/>
  <c r="B63" i="22"/>
  <c r="B27" i="22"/>
  <c r="B38" i="22"/>
  <c r="B161" i="22"/>
  <c r="C105" i="5"/>
  <c r="C27" i="22"/>
  <c r="C64" i="22"/>
  <c r="O175" i="22"/>
  <c r="G17" i="4"/>
  <c r="M18" i="4"/>
  <c r="D38" i="5"/>
  <c r="E17" i="4"/>
  <c r="C18" i="4"/>
  <c r="K173" i="22"/>
  <c r="H29" i="22"/>
  <c r="C38" i="5"/>
  <c r="L17" i="4"/>
  <c r="C162" i="22"/>
  <c r="C30" i="22"/>
  <c r="E162" i="22"/>
  <c r="C173" i="22"/>
  <c r="E173" i="22"/>
  <c r="K18" i="4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refreshOnLoad="1" saveData="1">
    <webPr sourceData="1" parsePre="1" consecutive="1" xl2000="1" url="http://stats-quinte.com/pronos-jeudi.html" htmlTables="1">
      <tables count="4">
        <x v="6"/>
        <x v="7"/>
        <x v="9"/>
        <x v="10"/>
      </tables>
    </webPr>
  </connection>
  <connection id="4" name="Connexion11" type="4" refreshedVersion="4" background="1" refreshOnLoad="1" saveData="1">
    <webPr sourceData="1" parsePre="1" consecutive="1" xl2000="1" url="http://stats-quinte.com/pronos-samedi.html" htmlTables="1">
      <tables count="4">
        <x v="6"/>
        <x v="7"/>
        <x v="9"/>
        <x v="10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stats-quinte.com/pronos-dimanche.html" htmlTables="1">
      <tables count="3">
        <x v="6"/>
        <x v="8"/>
        <x v="9"/>
      </tables>
    </webPr>
  </connection>
  <connection id="16" name="Connexion22" type="4" refreshedVersion="4" background="1" refreshOnLoad="1" saveData="1">
    <webPr sourceData="1" parsePre="1" consecutive="1" xl2000="1" url="http://www.lescourses.com/cotes.php" htmlTables="1">
      <tables count="1">
        <x v="7"/>
      </tables>
    </webPr>
  </connection>
  <connection id="17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1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1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20" name="Connexion6" type="4" refreshedVersion="4" background="1" refreshOnLoad="1" saveData="1">
    <webPr sourceData="1" parsePre="1" consecutive="1" xl2000="1" url="http://stats-quinte.com/pronos-lundi.html" htmlTables="1">
      <tables count="3">
        <x v="5"/>
        <x v="6"/>
        <x v="8"/>
      </tables>
    </webPr>
  </connection>
  <connection id="21" name="Connexion7" type="4" refreshedVersion="4" background="1" refreshOnLoad="1" saveData="1">
    <webPr sourceData="1" parsePre="1" consecutive="1" xl2000="1" url="http://stats-quinte.com/pronos-mardi.html" htmlTables="1">
      <tables count="3">
        <x v="6"/>
        <x v="8"/>
        <x v="9"/>
      </tables>
    </webPr>
  </connection>
  <connection id="22" name="Connexion8" type="4" refreshedVersion="4" background="1" refreshOnLoad="1" saveData="1">
    <webPr sourceData="1" parsePre="1" consecutive="1" xl2000="1" url="http://stats-quinte.com/pronos-mercredi.html" htmlTables="1">
      <tables count="3">
        <x v="6"/>
        <x v="8"/>
        <x v="9"/>
      </tables>
    </webPr>
  </connection>
  <connection id="23" name="Connexion9" type="4" refreshedVersion="4" background="1" refreshOnLoad="1" saveData="1">
    <webPr sourceData="1" parsePre="1" consecutive="1" xl2000="1" url="http://stats-quinte.com/pronos-vendredi.html" htmlTables="1">
      <tables count="3">
        <x v="6"/>
        <x v="8"/>
        <x v="9"/>
      </tables>
    </webPr>
  </connection>
</connections>
</file>

<file path=xl/sharedStrings.xml><?xml version="1.0" encoding="utf-8"?>
<sst xmlns="http://schemas.openxmlformats.org/spreadsheetml/2006/main" count="2714" uniqueCount="966">
  <si>
    <t>KOKANP@HOTMAIL.COM</t>
  </si>
  <si>
    <t>Au plus</t>
  </si>
  <si>
    <t>Au moins</t>
  </si>
  <si>
    <t>Double image</t>
  </si>
  <si>
    <t>Colonne 5 du carre PMU</t>
  </si>
  <si>
    <t>Colonne 4 du carre PMU</t>
  </si>
  <si>
    <t>Colonne 3 du carre PMU</t>
  </si>
  <si>
    <t>Colonne 2 du carre PMU</t>
  </si>
  <si>
    <t>Colonne 1 du carre PMU</t>
  </si>
  <si>
    <t>Ligne 4 du carre PMU</t>
  </si>
  <si>
    <t>Ligne 3 du carre PMU</t>
  </si>
  <si>
    <t>Ligne 2 du carre PMU</t>
  </si>
  <si>
    <t>Ligne 1 du carre PMU</t>
  </si>
  <si>
    <t>multiple de 4 (+3)</t>
  </si>
  <si>
    <t>multiple de 3 (+3)</t>
  </si>
  <si>
    <t>au plus</t>
  </si>
  <si>
    <t>5 images semaine (+2)</t>
  </si>
  <si>
    <t>15 Astro sem j-10 (-1)</t>
  </si>
  <si>
    <t>Nombre premier (+3)</t>
  </si>
  <si>
    <t>5 m date et mois (+3)</t>
  </si>
  <si>
    <t>3 m date et mois (+2)</t>
  </si>
  <si>
    <t>----------separateur----------</t>
  </si>
  <si>
    <t>astro (2*4*6*8*10)+3</t>
  </si>
  <si>
    <t>astro (12*14*16*18*20)+3</t>
  </si>
  <si>
    <t>meil sem 10*12*14*16*18 (+3)</t>
  </si>
  <si>
    <t>Synthese presse</t>
  </si>
  <si>
    <t>Astro</t>
  </si>
  <si>
    <t>meilleur semaine</t>
  </si>
  <si>
    <t>meilleur J-10</t>
  </si>
  <si>
    <t>COURSE SEMAINE</t>
  </si>
  <si>
    <t>image semaine</t>
  </si>
  <si>
    <t>meil sem  (2*4*6*8*10*12*14)(-1)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</si>
  <si>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</si>
  <si>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</si>
  <si>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</si>
  <si>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</si>
  <si>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</si>
  <si>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</si>
  <si>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</si>
  <si>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</si>
  <si>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</si>
  <si>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</si>
  <si>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</si>
  <si>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</si>
  <si>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</si>
  <si>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</si>
  <si>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</si>
  <si>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</si>
  <si>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</si>
  <si>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</si>
  <si>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</si>
  <si>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</si>
  <si>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</si>
  <si>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</si>
  <si>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</si>
  <si>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</si>
  <si>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</si>
  <si>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course hier (+3)</t>
  </si>
  <si>
    <t>5 meilleur Semaine (+2)</t>
  </si>
  <si>
    <t>8 condition course(-2)</t>
  </si>
  <si>
    <t xml:space="preserve"> 9 Prévision astro ( -1)</t>
  </si>
  <si>
    <t>astro +2 (08 derniers)</t>
  </si>
  <si>
    <t>meil sem +2 (08 derniers)</t>
  </si>
  <si>
    <t>astro paire (2*4*6*8*10)+3</t>
  </si>
  <si>
    <t>astro paire (12*14*16*18*20)+3</t>
  </si>
  <si>
    <t>ARRIVEE HIER (+2)</t>
  </si>
  <si>
    <t>6 condition course(-2)</t>
  </si>
  <si>
    <t>8 condition course(-3)</t>
  </si>
  <si>
    <t>astro 05 premiers (+3)</t>
  </si>
  <si>
    <t>Performance</t>
  </si>
  <si>
    <t xml:space="preserve">Coefficient de réussite </t>
  </si>
  <si>
    <t xml:space="preserve">Indice de forme </t>
  </si>
  <si>
    <t>Top jockeys - drivers</t>
  </si>
  <si>
    <t>reussite (1*3*5*7)(+3)</t>
  </si>
  <si>
    <t>reussite (5*6*7*8)(+3)</t>
  </si>
  <si>
    <t>reussite (1*2*7*8)(+3)</t>
  </si>
  <si>
    <t>reussite (3*4*5*6*7*8)</t>
  </si>
  <si>
    <t>performance paire(2*4*6*8) (+3)</t>
  </si>
  <si>
    <t>performance impaire (1*3*5*7) (+3)</t>
  </si>
  <si>
    <t>performance 5 premier (+4)</t>
  </si>
  <si>
    <t>performance 5 derniers (+3)</t>
  </si>
  <si>
    <t>jocker 5 premier (+3)</t>
  </si>
  <si>
    <t>jocker paire(2*4*6*8) (+3)</t>
  </si>
  <si>
    <t>ASTRO</t>
  </si>
  <si>
    <t>HIER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</si>
  <si>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</si>
  <si>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</si>
  <si>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</si>
  <si>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</si>
  <si>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</si>
  <si>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</si>
  <si>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</si>
  <si>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</si>
  <si>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</si>
  <si>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Forme 4 paire(2*4*6*8) (+3)</t>
  </si>
  <si>
    <t>multiple de 2 (+3)</t>
  </si>
  <si>
    <t>Numero qui se suivent</t>
  </si>
  <si>
    <t>DATE_COURSE</t>
  </si>
  <si>
    <t>jocker 5 derniers (+3)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</si>
  <si>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</si>
  <si>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</si>
  <si>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</si>
  <si>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</si>
  <si>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</si>
  <si>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</si>
  <si>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</si>
  <si>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</si>
  <si>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</si>
  <si>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</si>
  <si>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</si>
  <si>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tierce</t>
  </si>
  <si>
    <t>quarte</t>
  </si>
  <si>
    <t>quinte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</si>
  <si>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</si>
  <si>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</si>
  <si>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</si>
  <si>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</si>
  <si>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</si>
  <si>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</si>
  <si>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</si>
  <si>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</si>
  <si>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astro +3 (08 derniers)</t>
  </si>
  <si>
    <t>astro 12 premiers (-2)</t>
  </si>
  <si>
    <t>3 Prévision astro +2</t>
  </si>
  <si>
    <t>5 images astro (+3)</t>
  </si>
  <si>
    <t>5 J-10 (9*10*11*12*13) +4</t>
  </si>
  <si>
    <t>12 premiers semaine( -2)</t>
  </si>
  <si>
    <t>6à13 m date et mois (+4)</t>
  </si>
  <si>
    <t>10 m date et mois (-1)</t>
  </si>
  <si>
    <t>meil sem 08 derniers (+4)</t>
  </si>
  <si>
    <t>astro 08 derniers +(4)</t>
  </si>
  <si>
    <t>performance 5 premier (+3)</t>
  </si>
  <si>
    <t>3 images hier (+3)</t>
  </si>
  <si>
    <t>5 meilleur Semaine (+3)</t>
  </si>
  <si>
    <t>Forme 5 derniers (+3)</t>
  </si>
  <si>
    <t>Forme 5 premier (+3)</t>
  </si>
  <si>
    <t>astro +3 (05 derniers)</t>
  </si>
  <si>
    <t xml:space="preserve"> 10 Prévision astro ( -1)</t>
  </si>
  <si>
    <t>astro 08 premiers (+4)</t>
  </si>
  <si>
    <t>08 m date et mois (+4)</t>
  </si>
  <si>
    <t>5 images semaine (+3)</t>
  </si>
  <si>
    <t>ARRIVEE</t>
  </si>
  <si>
    <t>7 condition course(-2)</t>
  </si>
  <si>
    <t>4 condition course(-1)</t>
  </si>
  <si>
    <t xml:space="preserve"> 8 NUM consecutif ASTRO (+4)</t>
  </si>
  <si>
    <t xml:space="preserve"> 9 NUM consecutif ASTRO (+4)</t>
  </si>
  <si>
    <t xml:space="preserve"> 10 NUM consecutif ASTRO (+4)</t>
  </si>
  <si>
    <t xml:space="preserve"> 11 NUM consecutif ASTRO (+4)</t>
  </si>
  <si>
    <t xml:space="preserve"> 12 NUM consecutif ASTRO (+4)</t>
  </si>
  <si>
    <t xml:space="preserve"> 13 NUM consecutif ASTRO (+4)</t>
  </si>
  <si>
    <t xml:space="preserve"> 14 NUM consecutif ASTRO (+4)</t>
  </si>
  <si>
    <t xml:space="preserve"> 15 NUM consecutif ASTRO (+4)</t>
  </si>
  <si>
    <t xml:space="preserve"> 16 NUM consecutif ASTRO (+4)</t>
  </si>
  <si>
    <t xml:space="preserve"> 17 NUM consecutif ASTRO (+4)</t>
  </si>
  <si>
    <t xml:space="preserve"> 18 NUM consecutif ASTRO (+4)</t>
  </si>
  <si>
    <t xml:space="preserve"> 19 NUM consecutif ASTRO (+4)</t>
  </si>
  <si>
    <t xml:space="preserve"> 20 NUM consecutif ASTRO (+4)</t>
  </si>
  <si>
    <t xml:space="preserve"> 8 NUM conse semaine (+4)</t>
  </si>
  <si>
    <t xml:space="preserve"> 9 NUM conse semaine (+4)</t>
  </si>
  <si>
    <t xml:space="preserve"> 10 NUM conse semaine (+4)</t>
  </si>
  <si>
    <t xml:space="preserve"> 11 NUM conse semaine (+4)</t>
  </si>
  <si>
    <t xml:space="preserve"> 12 NUM conse semaine (+4)</t>
  </si>
  <si>
    <t xml:space="preserve"> 13 NUM conse semaine (+4)</t>
  </si>
  <si>
    <t xml:space="preserve"> 14 NUM conse semaine (+4)</t>
  </si>
  <si>
    <t xml:space="preserve"> 15 NUM conse semaine (+4)</t>
  </si>
  <si>
    <t xml:space="preserve"> 16 NUM conse semaine (+4)</t>
  </si>
  <si>
    <t xml:space="preserve"> 17 NUM conse semaine (+4)</t>
  </si>
  <si>
    <t xml:space="preserve"> 18 NUM conse semaine (+4)</t>
  </si>
  <si>
    <t xml:space="preserve"> 19 NUM conse semaine (+4)</t>
  </si>
  <si>
    <t xml:space="preserve"> 20 NUM conse semaine (+4)</t>
  </si>
  <si>
    <t>9 NUM conse ASTRO (+3)</t>
  </si>
  <si>
    <t>10 NUM conse ASTRO (+3)</t>
  </si>
  <si>
    <t>11 NUM conse ASTRO (+3)</t>
  </si>
  <si>
    <t>12 NUM conse ASTRO (+3)</t>
  </si>
  <si>
    <t>13 NUM conse ASTRO (+3)</t>
  </si>
  <si>
    <t>14 NUM conse ASTRO (+3)</t>
  </si>
  <si>
    <t>15 NUM conse ASTRO (+3)</t>
  </si>
  <si>
    <t>16 NUM conse ASTRO (+3)</t>
  </si>
  <si>
    <t>17 NUM conse ASTRO (+3)</t>
  </si>
  <si>
    <t>18 NUM conse ASTRO (+3)</t>
  </si>
  <si>
    <t>19 NUM conse ASTRO (+3)</t>
  </si>
  <si>
    <t>num deux chiffre (+4)</t>
  </si>
  <si>
    <t>Calendrier des courses</t>
  </si>
  <si>
    <t>http://www.tuyaux-turf.com/calendrier-des-courses.php</t>
  </si>
  <si>
    <t>JJ</t>
  </si>
  <si>
    <t>MM</t>
  </si>
  <si>
    <t>AA</t>
  </si>
  <si>
    <t>Classement des numéros</t>
  </si>
  <si>
    <t>mois</t>
  </si>
  <si>
    <t>meilleur du mois</t>
  </si>
  <si>
    <t>meilleur mois</t>
  </si>
  <si>
    <t>meilleur date de mois</t>
  </si>
  <si>
    <t>A</t>
  </si>
  <si>
    <t>B</t>
  </si>
  <si>
    <t>C</t>
  </si>
  <si>
    <t>D</t>
  </si>
  <si>
    <t>E</t>
  </si>
  <si>
    <t>Full Texts</t>
  </si>
  <si>
    <t>premier</t>
  </si>
  <si>
    <t>Edit</t>
  </si>
  <si>
    <t>Delete</t>
  </si>
  <si>
    <t>MEILLEUR A</t>
  </si>
  <si>
    <t>MEILLEUR B</t>
  </si>
  <si>
    <t>MEILLEUR C</t>
  </si>
  <si>
    <t>MEILLEUR D</t>
  </si>
  <si>
    <t>MEILLEUR E</t>
  </si>
  <si>
    <t>Coefficient de réussite</t>
  </si>
  <si>
    <t>Indice de forme</t>
  </si>
  <si>
    <t>Lundi 19/11/12 - Vincennes (R1) - 2eme course - Prix de Montignac-Charente</t>
  </si>
  <si>
    <t>Attele - Europeenne - 80 000E - 2700m - 16 partants - Grande piste - 13h50</t>
  </si>
  <si>
    <t>Pour 6 a 10 ans inclus, n'ayant pas gagne 450.000.</t>
  </si>
  <si>
    <t>Nr</t>
  </si>
  <si>
    <t xml:space="preserve">PARTANTS </t>
  </si>
  <si>
    <t>DIST</t>
  </si>
  <si>
    <t>FERS</t>
  </si>
  <si>
    <t>S.A</t>
  </si>
  <si>
    <t>DRIVERS</t>
  </si>
  <si>
    <t>ENTRAINEURS</t>
  </si>
  <si>
    <t>REC</t>
  </si>
  <si>
    <t>GAINS</t>
  </si>
  <si>
    <t>PERFORMANCES</t>
  </si>
  <si>
    <t>COTES</t>
  </si>
  <si>
    <t>SEDANAIS</t>
  </si>
  <si>
    <t>H6</t>
  </si>
  <si>
    <t>M. Mottier</t>
  </si>
  <si>
    <t>T. Gohier</t>
  </si>
  <si>
    <t>1'12"8</t>
  </si>
  <si>
    <t>0a 1a 5a 2a 2a (11) Dm 7a Da 4a 7a 5a 8a</t>
  </si>
  <si>
    <t>49/1</t>
  </si>
  <si>
    <t>MARLON OM</t>
  </si>
  <si>
    <t>P. Gubellini</t>
  </si>
  <si>
    <t>1'11"1</t>
  </si>
  <si>
    <t>1a 7a Da 6a 3a 1a 2a 2a Da 1a (11) 8a 9a</t>
  </si>
  <si>
    <t>QUILLIAN JOYEUX</t>
  </si>
  <si>
    <t>H8</t>
  </si>
  <si>
    <t>F. Harel</t>
  </si>
  <si>
    <t>1'12"0</t>
  </si>
  <si>
    <t>Da 4a 9a 2a 8a 4a 8a 6a 0a 0a 0a Da</t>
  </si>
  <si>
    <t>59/1</t>
  </si>
  <si>
    <t>SABA DU VIVIER</t>
  </si>
  <si>
    <t>D4</t>
  </si>
  <si>
    <t>F6</t>
  </si>
  <si>
    <t>P.-Y. Verva</t>
  </si>
  <si>
    <t>L.-C. Abrivard</t>
  </si>
  <si>
    <t>6a 7a 9a Dm Da 5a Da Da 5m Da 2a 0a</t>
  </si>
  <si>
    <t>SAKURA JIEL</t>
  </si>
  <si>
    <t>J.-L. Dersoir</t>
  </si>
  <si>
    <t>1'12"4</t>
  </si>
  <si>
    <t>8a 0a 9m 6m 2m 9m 1m 2m (11) 5m 2m 1m 8a</t>
  </si>
  <si>
    <t>64/1</t>
  </si>
  <si>
    <t>NAHAR</t>
  </si>
  <si>
    <t>H7</t>
  </si>
  <si>
    <t>R. Bergh</t>
  </si>
  <si>
    <t>1'11"6</t>
  </si>
  <si>
    <t>Da 2a 1a 2a 4a 1a 7a Da Da 2a 0a 4a</t>
  </si>
  <si>
    <t>PACTOLE DE L'ITON</t>
  </si>
  <si>
    <t>H9</t>
  </si>
  <si>
    <t>Y. Lebourgeois</t>
  </si>
  <si>
    <t>F. Leblanc</t>
  </si>
  <si>
    <t>1'11"7</t>
  </si>
  <si>
    <t>4a Da 4a 0a Da 6a 4a 8a 9m Da (11) 0a 8a</t>
  </si>
  <si>
    <t>33/1</t>
  </si>
  <si>
    <t>SOGO</t>
  </si>
  <si>
    <t>Y. Dreux</t>
  </si>
  <si>
    <t>0a 0a 9a 6a 2a 3a (11) 5a 1a 2a 7a 2a 1a</t>
  </si>
  <si>
    <t>PETIT JAVANAIS</t>
  </si>
  <si>
    <t>M9</t>
  </si>
  <si>
    <t>B. Piton</t>
  </si>
  <si>
    <t>H. Houel</t>
  </si>
  <si>
    <t>1'11"9</t>
  </si>
  <si>
    <t>3a 5a 0a 5a 3a 4a Da 1a 1a 0a 6a 0a</t>
  </si>
  <si>
    <t>RAMSEY DU HAM</t>
  </si>
  <si>
    <t>D. Thomain</t>
  </si>
  <si>
    <t>Y. Dousset</t>
  </si>
  <si>
    <t>1'12"7</t>
  </si>
  <si>
    <t>1a 1a 5m Da 8a Da Da 3a 3a 5a Dm Dm</t>
  </si>
  <si>
    <t>QUASAR JOLI</t>
  </si>
  <si>
    <t>DP</t>
  </si>
  <si>
    <t>M8</t>
  </si>
  <si>
    <t>0a Da 7a 7a 0a 7a 0a Da Da 7a 8a 0a</t>
  </si>
  <si>
    <t>54/1</t>
  </si>
  <si>
    <t>RADJAH DE L'ABBAYE</t>
  </si>
  <si>
    <t>M7</t>
  </si>
  <si>
    <t>B. Robin</t>
  </si>
  <si>
    <t>J.-M. Bazire</t>
  </si>
  <si>
    <t>1'12"3</t>
  </si>
  <si>
    <t>1a 1a 1a Da 1a 1a 1a 0a Da Da 1a Da</t>
  </si>
  <si>
    <t>QUIBY DES CAILLONS</t>
  </si>
  <si>
    <t>S. Hardy</t>
  </si>
  <si>
    <t>H. Hardy</t>
  </si>
  <si>
    <t>1'12"5</t>
  </si>
  <si>
    <t>0a 3a 7a 0m 2a 1a Da Dm 0a 0a Dm Da</t>
  </si>
  <si>
    <t>ROC DE MONTFORT</t>
  </si>
  <si>
    <t>E. Raffin</t>
  </si>
  <si>
    <t>S. Guarato</t>
  </si>
  <si>
    <t>8a 6a 7a 2a 3a 2a 3a 9a 9a 0a 9a 2a</t>
  </si>
  <si>
    <t>LE CANNIBALE</t>
  </si>
  <si>
    <t>M6</t>
  </si>
  <si>
    <t>M. Abrivard</t>
  </si>
  <si>
    <t>F. Souloy</t>
  </si>
  <si>
    <t>1'11"8</t>
  </si>
  <si>
    <t>2a 5a 1a 2a 1a 4a 3a 1a 4a 0a (11) 3a 1a</t>
  </si>
  <si>
    <t>QUICK VIERVIL</t>
  </si>
  <si>
    <t>C. Gallier</t>
  </si>
  <si>
    <t>1'11"4</t>
  </si>
  <si>
    <t>1a 6a 8a 4a 8a 1a 5a 1a 5a 1a 9a 3a</t>
  </si>
  <si>
    <t>Mardi 20 novembre 2012 - Chantilly - Course 5 - Prix Picardie Valois</t>
  </si>
  <si>
    <t>Handicap divise - Ref: +17 - 52.000 E - 1.600 metres - Piste en sable fibre - 13h50</t>
  </si>
  <si>
    <t>Pour chevaux entiers, hongres et juments de 4 ans et au-dessus, ayant couru depuis le 1er mai 2012 .</t>
  </si>
  <si>
    <t>Partants</t>
  </si>
  <si>
    <t>Poids</t>
  </si>
  <si>
    <t>Corde</t>
  </si>
  <si>
    <t>Jockeys</t>
  </si>
  <si>
    <t>Entraineurs</t>
  </si>
  <si>
    <t>Perfs</t>
  </si>
  <si>
    <t>Cotes</t>
  </si>
  <si>
    <t>ROBIN DU NORD</t>
  </si>
  <si>
    <t>M5</t>
  </si>
  <si>
    <t>P.-C. Boudot</t>
  </si>
  <si>
    <t>J-Pier. Gauvin</t>
  </si>
  <si>
    <t>4p 4p 2p 3p 1p (11) 0p 3p 1p 8p 3p 4p 6p</t>
  </si>
  <si>
    <t>KONIG BERNARD</t>
  </si>
  <si>
    <t>T. Thulliez</t>
  </si>
  <si>
    <t>W. Mongil</t>
  </si>
  <si>
    <t>7p 2p 8p 7p 8p 1p 1p (11) 0p 0p 4p 0p 8p</t>
  </si>
  <si>
    <t>KATMANDOUNE</t>
  </si>
  <si>
    <t>F4</t>
  </si>
  <si>
    <t>Alxi Badel</t>
  </si>
  <si>
    <t>Mme M. Bollack</t>
  </si>
  <si>
    <t>8p 2p 1p 2p 5p 3p 6p 9p 5p 0p (11) 2p 1p</t>
  </si>
  <si>
    <t>SUN SEA BIRD</t>
  </si>
  <si>
    <t>H4</t>
  </si>
  <si>
    <t>S. Maillot</t>
  </si>
  <si>
    <t>M. Boutin</t>
  </si>
  <si>
    <t>0p 9p 2p 1p 8p 2p 3p 7p 2p 4p 4p (11) 9p</t>
  </si>
  <si>
    <t>48/1</t>
  </si>
  <si>
    <t>SARGASSES</t>
  </si>
  <si>
    <t>T. Huet</t>
  </si>
  <si>
    <t>Mlle V. Dissaux</t>
  </si>
  <si>
    <t>0p 5p 1p 0p 4p 0p 0p 9p 1p 6p 6p 3p</t>
  </si>
  <si>
    <t>COOL STAR</t>
  </si>
  <si>
    <t>C. Soumillon</t>
  </si>
  <si>
    <t>A. Bonin</t>
  </si>
  <si>
    <t>6p 4p 3p 0p 6p 0p 8p 1p 3p (11) 2p 7p 7p</t>
  </si>
  <si>
    <t>CERVEZA (GB)</t>
  </si>
  <si>
    <t>L.-P. Beuzelin</t>
  </si>
  <si>
    <t>F. Poulsen</t>
  </si>
  <si>
    <t>6p 3p 0p 5p 6p 4p 0p (11) 0p 7p 8p 1p 5p</t>
  </si>
  <si>
    <t>CHEVELEY</t>
  </si>
  <si>
    <t>T. Piccone</t>
  </si>
  <si>
    <t>C. Lerner</t>
  </si>
  <si>
    <t>2p 4p 3p 0p 4p 3p 0p 6p 0p (11) 1p 4p 2p</t>
  </si>
  <si>
    <t>KINGS CANYON</t>
  </si>
  <si>
    <t>G. Benoist</t>
  </si>
  <si>
    <t>S. Kobayashi</t>
  </si>
  <si>
    <t>0p 1p 7p 5p 3p 3p 0p 5p (11) 1p 0p 0p 0p</t>
  </si>
  <si>
    <t>KAJIMA (GB)</t>
  </si>
  <si>
    <t>H5</t>
  </si>
  <si>
    <t>T. Jarnet</t>
  </si>
  <si>
    <t>R. Pritchard-Gordon</t>
  </si>
  <si>
    <t>3p 0p 0p 0p 6p (11) 3p 2p 2p 3p 18p 12p 3p</t>
  </si>
  <si>
    <t>HAIL HOLY QUEEN (IRE)</t>
  </si>
  <si>
    <t>F. Lefebvre</t>
  </si>
  <si>
    <t>J.-E. Hammond</t>
  </si>
  <si>
    <t>0p 3p 3p 0p 9p (11) 0p 1p 5p 1p 2p 2p (10) 4p</t>
  </si>
  <si>
    <t>NAROMDIA</t>
  </si>
  <si>
    <t>M. Guyon</t>
  </si>
  <si>
    <t>Joel Boisnard</t>
  </si>
  <si>
    <t>1p 1p 2p 7p 0p 0p 0p 9p 0p (11) 7p 8p 9p</t>
  </si>
  <si>
    <t>IOKASTOS (GB)</t>
  </si>
  <si>
    <t>J. Cabre</t>
  </si>
  <si>
    <t>Mlle C. Cardenne</t>
  </si>
  <si>
    <t>7p 4p 6p 4p 0p 6p 6p 2p 2p 1p (11) 9p 1p</t>
  </si>
  <si>
    <t>TREVIERES</t>
  </si>
  <si>
    <t>A. Crastus</t>
  </si>
  <si>
    <t>C. Laffon-Parias</t>
  </si>
  <si>
    <t>3p 2p 3p 3p 5p 1p 2p 1p 0p 0p 1p (11) 0p</t>
  </si>
  <si>
    <t>SETTEBELLEZZE</t>
  </si>
  <si>
    <t>J. Auge</t>
  </si>
  <si>
    <t>A. de Watrigant</t>
  </si>
  <si>
    <t>9p 1p 1p 2p 2p 3p 7p 1p 5p (11) 9p 4p Dp</t>
  </si>
  <si>
    <t>35/1</t>
  </si>
  <si>
    <t>RHENANIA (IRE)</t>
  </si>
  <si>
    <t>F5</t>
  </si>
  <si>
    <t>S. Pasquier</t>
  </si>
  <si>
    <t>M. Nigge</t>
  </si>
  <si>
    <t>3p 5p 6p 0p 3p 0p 0p 7p 2p 0p 7p (11) 1p</t>
  </si>
  <si>
    <t>STORMY OCEAN</t>
  </si>
  <si>
    <t>M4</t>
  </si>
  <si>
    <t>F. Veron</t>
  </si>
  <si>
    <t>C. Lotoux</t>
  </si>
  <si>
    <t>9p 5p 8p 8p 0p 0p 0p 1p (11) 3p 3p 8p 1p</t>
  </si>
  <si>
    <t>F7</t>
  </si>
  <si>
    <t>F8</t>
  </si>
  <si>
    <t>1'13"9</t>
  </si>
  <si>
    <t>P. Vercruysse</t>
  </si>
  <si>
    <t>P. Levesque</t>
  </si>
  <si>
    <t>M. Lenders</t>
  </si>
  <si>
    <t>Recul de 25m</t>
  </si>
  <si>
    <t>F. Lecanu</t>
  </si>
  <si>
    <t>P. Daugeard</t>
  </si>
  <si>
    <t>1'13"1</t>
  </si>
  <si>
    <t>1'13"2</t>
  </si>
  <si>
    <t>1'12"1</t>
  </si>
  <si>
    <t>1'13"6</t>
  </si>
  <si>
    <t>F. Blandin</t>
  </si>
  <si>
    <t>N. Roussel</t>
  </si>
  <si>
    <t>D. Locqueneux</t>
  </si>
  <si>
    <t>1'13"5</t>
  </si>
  <si>
    <t>39/1</t>
  </si>
  <si>
    <t>Nø</t>
  </si>
  <si>
    <t>CHEVAUX</t>
  </si>
  <si>
    <t>S/A</t>
  </si>
  <si>
    <t>DERNIERES PERFORMANCES</t>
  </si>
  <si>
    <t>LOCQUENEUX D.</t>
  </si>
  <si>
    <t>ABRIVARD M.</t>
  </si>
  <si>
    <t>VERCRUYSSE P.</t>
  </si>
  <si>
    <t>GUARATO S.</t>
  </si>
  <si>
    <t>Pour tous chevaux de 5 ans et au-dessus, ayant couru depuis le 1er janvier de l'annee derniere inclus</t>
  </si>
  <si>
    <t>Performances</t>
  </si>
  <si>
    <t>D. Cottin</t>
  </si>
  <si>
    <t>NOM DE D'LA</t>
  </si>
  <si>
    <t>J. Nattiez</t>
  </si>
  <si>
    <t>J.-P. Gallorini</t>
  </si>
  <si>
    <t>Y.-M. Porzier (s)</t>
  </si>
  <si>
    <t>G. Adam</t>
  </si>
  <si>
    <t>M. Rolland</t>
  </si>
  <si>
    <t>R. Schmidlin</t>
  </si>
  <si>
    <t>37/1</t>
  </si>
  <si>
    <t>S. Dehez</t>
  </si>
  <si>
    <t>jeudi-22-novembre-2012</t>
  </si>
  <si>
    <t>PRIX HUBERT DE CATHEU</t>
  </si>
  <si>
    <t>COURSE N°4 52000 Euros Euros -- Plat -- 2600 mètres -- 18 Partants -- Depart vers 13H50</t>
  </si>
  <si>
    <t>3 ans et plus - Handicap de catégorie divisé - première épreuve - Réf : + 19,5 ; + 22 - Course D - Piste en herbe - Corde à gauche</t>
  </si>
  <si>
    <t>0/1</t>
  </si>
  <si>
    <t>0/2</t>
  </si>
  <si>
    <t>0/6</t>
  </si>
  <si>
    <t>Mercredi 21 novembre 2012 - Mauquenchy - Course 3 - GNT 13e Etape</t>
  </si>
  <si>
    <t>Groupe III - Course Nationale Attele - 80.000 E - 2.850 metres - (13h50)</t>
  </si>
  <si>
    <t>Pour 5 a 10 ans inclus, les 5, 6 et 7 ans Recul de 25 m a 286.000 E, de 50 m a 553.000 E.</t>
  </si>
  <si>
    <t>ORGANDI DANOVER</t>
  </si>
  <si>
    <t>H10</t>
  </si>
  <si>
    <t>S. Provoost</t>
  </si>
  <si>
    <t>Da Dm Da Da 6a 0a 0a 9m 0a Da Da 0a</t>
  </si>
  <si>
    <t>93/1</t>
  </si>
  <si>
    <t>TAMARA JIEL</t>
  </si>
  <si>
    <t>J. Verbeeck</t>
  </si>
  <si>
    <t>Dm Dm 1a 0a Da 0a (11) Dm 1a 4a 3a 2a 4a</t>
  </si>
  <si>
    <t>TEQUILA BERRY</t>
  </si>
  <si>
    <t>A. Abrivard</t>
  </si>
  <si>
    <t>3a 9a 5a Dm 5a Dm Da Da 0a 8a 3a 0a</t>
  </si>
  <si>
    <t>QUELLE ATTAQUE</t>
  </si>
  <si>
    <t>F. Ouvrie</t>
  </si>
  <si>
    <t>B.-A. David</t>
  </si>
  <si>
    <t>0a 0a 7a 9a 0a Dm 0a 9a 0a 0a 0a 5a</t>
  </si>
  <si>
    <t>99/1</t>
  </si>
  <si>
    <t>REFLET GEDE</t>
  </si>
  <si>
    <t>Ph. Bekaert</t>
  </si>
  <si>
    <t>T. Le Beller</t>
  </si>
  <si>
    <t>5a 9a 4a 3a 7a Da 4a 2a 2a 3a (11) 2a 1a</t>
  </si>
  <si>
    <t>OLYMPIQUE CHARDET</t>
  </si>
  <si>
    <t>6a 0a 3a 0a 7a Da 5a 4a 0a 0a 0a (11) Da</t>
  </si>
  <si>
    <t>41/1</t>
  </si>
  <si>
    <t>RISKAYA</t>
  </si>
  <si>
    <t>F. Terry</t>
  </si>
  <si>
    <t>Da Aa 1a 8a 0a 0a 0a 3a 7a 9a 3a 2a</t>
  </si>
  <si>
    <t>SOLEIL DU FOSSE</t>
  </si>
  <si>
    <t>T. Duvaldestin</t>
  </si>
  <si>
    <t>3a 1a 0a Da 8a 3a 2a Da 1a 4a 1a 6a</t>
  </si>
  <si>
    <t>TRESKOOL DU CAUX</t>
  </si>
  <si>
    <t>1'11"5</t>
  </si>
  <si>
    <t>6a 4a 4a 3a Da 4a 1a (11) Da 1a 3a 3a 3a</t>
  </si>
  <si>
    <t>QUELA RIVE</t>
  </si>
  <si>
    <t>J. Dubois</t>
  </si>
  <si>
    <t>R. Donati</t>
  </si>
  <si>
    <t>4a 5a 3a 1a 7a Da 7a 4a 6a 6a 6a (11) 0a</t>
  </si>
  <si>
    <t>PRINCE DU VERGER</t>
  </si>
  <si>
    <t>E. Guiblais</t>
  </si>
  <si>
    <t>J.-M. Baudouin</t>
  </si>
  <si>
    <t>Da 7a Da 2a 4a 4a 4a 8a 9a 2a 1a Da</t>
  </si>
  <si>
    <t>PALADIN BLEU</t>
  </si>
  <si>
    <t>L. Thieulent</t>
  </si>
  <si>
    <t>1'10"7</t>
  </si>
  <si>
    <t>4m 4m 6m 4m 2m 6a 3a 5a 4a 9a 2m Dm</t>
  </si>
  <si>
    <t>Recul de 50m</t>
  </si>
  <si>
    <t>ROI VERT</t>
  </si>
  <si>
    <t>8a 9a 0a Da 8a 0a 1a 1a Da 4a 2a 3a</t>
  </si>
  <si>
    <t>QWERTY</t>
  </si>
  <si>
    <t>1'10"6</t>
  </si>
  <si>
    <t>0a (11) 8a 6a 0a 0a Da 2a Da 5a 6a 0a (10) 2a</t>
  </si>
  <si>
    <t>QUINIO DU RELAIS</t>
  </si>
  <si>
    <t>B. Michardiere</t>
  </si>
  <si>
    <t>1'12"9</t>
  </si>
  <si>
    <t>3a 5a 3a Da 0a 5a 4a 3a 0a 0a 7a 3a</t>
  </si>
  <si>
    <t>51/1</t>
  </si>
  <si>
    <t>QUILON DU CHATELET</t>
  </si>
  <si>
    <t>A. Lenoir</t>
  </si>
  <si>
    <t>7a Dm 9a 5m 8a 2m 6a Dm Da Dm 0a 0a</t>
  </si>
  <si>
    <t>ROC MESLOIS</t>
  </si>
  <si>
    <t>P. Belloche</t>
  </si>
  <si>
    <t>1'10"5</t>
  </si>
  <si>
    <t>9a 2a 8a 0a 7a 3a 0a 4a 5a 0a 9a (11) 0a</t>
  </si>
  <si>
    <t>ROI DU LUPIN</t>
  </si>
  <si>
    <t>O. Raffin</t>
  </si>
  <si>
    <t>J.-P. Marmion</t>
  </si>
  <si>
    <t>Da 1a 2a 2a 5a 1m 1m 2a 1a 4a 2m 2a</t>
  </si>
  <si>
    <t>LUNDI</t>
  </si>
  <si>
    <t>MARDI</t>
  </si>
  <si>
    <t>MERCREDI</t>
  </si>
  <si>
    <t>JEUDI</t>
  </si>
  <si>
    <t>VENDREDI</t>
  </si>
  <si>
    <t>SAMEDI</t>
  </si>
  <si>
    <t>DIMANCHE</t>
  </si>
  <si>
    <t>0/4</t>
  </si>
  <si>
    <t>0/3</t>
  </si>
  <si>
    <t>38/15</t>
  </si>
  <si>
    <t>POIDS</t>
  </si>
  <si>
    <t>CORDE</t>
  </si>
  <si>
    <t>JOCKEYS</t>
  </si>
  <si>
    <t>OEIL</t>
  </si>
  <si>
    <t>CABARETUNE</t>
  </si>
  <si>
    <t>HUET T.</t>
  </si>
  <si>
    <t>DOUMEN F.</t>
  </si>
  <si>
    <t>5p 6p 0p 0p 1p 1p (10) 2p 1p 0p 6p 0p (0</t>
  </si>
  <si>
    <t>FABULOUS SIAM</t>
  </si>
  <si>
    <t>DESOUTTER MLLE N.</t>
  </si>
  <si>
    <t>BOISGONTIER P.</t>
  </si>
  <si>
    <t>4p 3p 2p 1p 5p 2p 2p 4p 1p 0p 1p (11) 4p</t>
  </si>
  <si>
    <t>GRAND AUDITION</t>
  </si>
  <si>
    <t>M3</t>
  </si>
  <si>
    <t>BACHELOT T.</t>
  </si>
  <si>
    <t>DANEL E.</t>
  </si>
  <si>
    <t>X</t>
  </si>
  <si>
    <t>0p 4p 4p 7p 4p 2p 2p 1p 3p (11) 2p</t>
  </si>
  <si>
    <t>NOVA MED</t>
  </si>
  <si>
    <t>GUYON M.</t>
  </si>
  <si>
    <t>JUNK A.</t>
  </si>
  <si>
    <t>5p 2p 3p 1p 0p 4p 2p 4p 2p 4p 3p (11) 8p</t>
  </si>
  <si>
    <t>SEA WIND</t>
  </si>
  <si>
    <t>MINARIK F.</t>
  </si>
  <si>
    <t>SAUER N.</t>
  </si>
  <si>
    <t>1p 2p 3p 3p 8p 3p 0p 0p 5p 0p 4p 4p</t>
  </si>
  <si>
    <t>GALEO DES FLANDRES</t>
  </si>
  <si>
    <t>THULLIEZ T.</t>
  </si>
  <si>
    <t>DEMERCASTEL P.</t>
  </si>
  <si>
    <t>8p 0h 8p 0p 5p 9p 3p 3p 0p Dp (11) 0p 4p</t>
  </si>
  <si>
    <t>ANEMOS</t>
  </si>
  <si>
    <t>BADEL ALXI.</t>
  </si>
  <si>
    <t>CHEVIGNY FX.</t>
  </si>
  <si>
    <t>2p 0p 8p 0p 0p 6p 7p 3p 0p 0p 6p 4p</t>
  </si>
  <si>
    <t>BLEK</t>
  </si>
  <si>
    <t>PICCONE T.</t>
  </si>
  <si>
    <t>LELLOUCHE E.</t>
  </si>
  <si>
    <t>3p 0p 6p 5p 8p 3p 6p (11) 4p 7p 7p (10)</t>
  </si>
  <si>
    <t>GATINELLO</t>
  </si>
  <si>
    <t>CRASTUS A.</t>
  </si>
  <si>
    <t>BONIN A.</t>
  </si>
  <si>
    <t>3p 0p 0p 0p 2p 6p 6p 3p (11) 9p 2p 2p 1p</t>
  </si>
  <si>
    <t>SATWA RUBY</t>
  </si>
  <si>
    <t>BOURGEAIS A.</t>
  </si>
  <si>
    <t>NICOT P.</t>
  </si>
  <si>
    <t>8p 7p 0p 0p 4p 6p 0p 3p 0p 1p 4p 2p</t>
  </si>
  <si>
    <t>PELVOUX</t>
  </si>
  <si>
    <t>PORCU D.</t>
  </si>
  <si>
    <t>HESSE H.</t>
  </si>
  <si>
    <t>3p 4p 7p 2p 5p 9p 1p 3p 6p (11) 6p 2p 2p</t>
  </si>
  <si>
    <t>HECATE</t>
  </si>
  <si>
    <t>MESSINA T.</t>
  </si>
  <si>
    <t>PEASE J.</t>
  </si>
  <si>
    <t>1p 8p 5p 0p 6p 0p 0p 3p 1p 4p 1p (11) 7p</t>
  </si>
  <si>
    <t>GOLDEN BEAU</t>
  </si>
  <si>
    <t>RABALLAND B.</t>
  </si>
  <si>
    <t>DELAPORTE JP.</t>
  </si>
  <si>
    <t>6p 0p 0p 9p 1p 7p 2p 1p 1p 0p 5p 4p</t>
  </si>
  <si>
    <t>VALENCIN</t>
  </si>
  <si>
    <t>H3</t>
  </si>
  <si>
    <t>BLONDEL F.</t>
  </si>
  <si>
    <t>DECOUZ P.</t>
  </si>
  <si>
    <t>3p 4p 2p 6p 1p Dp 4p (11) 1p</t>
  </si>
  <si>
    <t>AUSSI CELEBRE</t>
  </si>
  <si>
    <t>BENOIST G.</t>
  </si>
  <si>
    <t>2p 8p 1p 2p 0p (11) 4p 9p 3p</t>
  </si>
  <si>
    <t>GOLDEN BOY</t>
  </si>
  <si>
    <t>CABRE J.</t>
  </si>
  <si>
    <t>VAN DE POELE P.</t>
  </si>
  <si>
    <t>4p 5p 0p 0p 1p 0p 2p 2p 8h 8h 0p 5p</t>
  </si>
  <si>
    <t>BACKSWING</t>
  </si>
  <si>
    <t>FOULARD MLLE L.</t>
  </si>
  <si>
    <t>WINDRIF D.</t>
  </si>
  <si>
    <t>1p 6p 7p (10) 4p 9p 2p 4p 3p 3p 3p 3p 3p</t>
  </si>
  <si>
    <t>SPEEDY CROWN</t>
  </si>
  <si>
    <t>PASQUIER S.</t>
  </si>
  <si>
    <t>NIGGE M.</t>
  </si>
  <si>
    <t>0p 0p 0p 6p 2p 7p (11) 1p 1p 2p 3p 6p 8p</t>
  </si>
  <si>
    <t>Hier</t>
  </si>
  <si>
    <t xml:space="preserve"> 2sur4 - Multi - Tiercé - Quinté+</t>
  </si>
  <si>
    <t>N°</t>
  </si>
  <si>
    <t>pour 1 </t>
  </si>
  <si>
    <t>Aujourd'hui</t>
  </si>
  <si>
    <t xml:space="preserve"> 18 partants</t>
  </si>
  <si>
    <t>Demain</t>
  </si>
  <si>
    <t xml:space="preserve"> 4ème</t>
  </si>
  <si>
    <t>11 condition course(-3)</t>
  </si>
  <si>
    <t>15 ASTRO (-3)</t>
  </si>
  <si>
    <t>8 meilleur mois</t>
  </si>
  <si>
    <t>PERSO</t>
  </si>
  <si>
    <t>Selection: 12 premiers</t>
  </si>
  <si>
    <t>90 quintés passés + 3</t>
  </si>
  <si>
    <t>hier +1</t>
  </si>
  <si>
    <t>semaine +1</t>
  </si>
  <si>
    <t>vendredi 23/11/2012 à VINCENNES</t>
  </si>
  <si>
    <t xml:space="preserve"> 2ème</t>
  </si>
  <si>
    <t xml:space="preserve"> 20h20</t>
  </si>
  <si>
    <t xml:space="preserve"> Prix Eurynome</t>
  </si>
  <si>
    <t xml:space="preserve"> 16 partants</t>
  </si>
  <si>
    <t xml:space="preserve"> Attelé - Course D - 37 000  - 2 850 m</t>
  </si>
  <si>
    <t xml:space="preserve"> Mâles - Corde Gauche - piste en dur</t>
  </si>
  <si>
    <t>samedi 24/11/2012 à VINCENNES</t>
  </si>
  <si>
    <t xml:space="preserve"> 15h08</t>
  </si>
  <si>
    <t xml:space="preserve"> Prix de Chenonceaux</t>
  </si>
  <si>
    <t xml:space="preserve"> Attelé - 95 000  - 2 700 m</t>
  </si>
  <si>
    <t xml:space="preserve"> Groupe III - Course Européenne - Corde Gauche - piste en dur</t>
  </si>
  <si>
    <t>Vendredi 23/11/12 - Vincennes (R3) - 2eme course - Prix Eurynome</t>
  </si>
  <si>
    <t>20h20 - Attele - 37 000E - 2850m - 16 partants - Petite piste</t>
  </si>
  <si>
    <t>Pour poulains entiers et hongres de 4 ans, n'ayant pas gagne 50.000.</t>
  </si>
  <si>
    <t>UNLIKE GOLD</t>
  </si>
  <si>
    <t>J.-P. Piton</t>
  </si>
  <si>
    <t>6a 4a 5a 7a 2a 3a 6a Da 1a 4a (11) 6a 1a</t>
  </si>
  <si>
    <t>34/1</t>
  </si>
  <si>
    <t>URIFANT DU GITE</t>
  </si>
  <si>
    <t>J.-P. Mary</t>
  </si>
  <si>
    <t>S. Ferchaud</t>
  </si>
  <si>
    <t>1'15"5</t>
  </si>
  <si>
    <t>Dm Dm Da Da (11) Da Da 3a 6a 2a 7a 1a 4a</t>
  </si>
  <si>
    <t>88/1</t>
  </si>
  <si>
    <t>UPPERCUT ORANGE</t>
  </si>
  <si>
    <t>J.L.C. Dersoir</t>
  </si>
  <si>
    <t>1'15"1</t>
  </si>
  <si>
    <t>8a 0a 2a 7a 6a 3a 1a 2a 6a (11) 5a 4a 2a</t>
  </si>
  <si>
    <t>ULRIC BARBES</t>
  </si>
  <si>
    <t>C. Bigeon</t>
  </si>
  <si>
    <t>1'14"3</t>
  </si>
  <si>
    <t>0a 0a (11) 1a 2a 2a 3a 6a 2a 2a 2a 0a</t>
  </si>
  <si>
    <t>UN DIABLE BLANC</t>
  </si>
  <si>
    <t>J.-F. Senet</t>
  </si>
  <si>
    <t>1'14"5</t>
  </si>
  <si>
    <t>2a 0a 0a Da 4a 2a 2a 6a 6a (11) 3a 6a 6a</t>
  </si>
  <si>
    <t>ULTIMATUM PAN</t>
  </si>
  <si>
    <t>1'15"8</t>
  </si>
  <si>
    <t>1a 4a 3a 0a 8a 2a 0a 0a 7a 4a Da 5a</t>
  </si>
  <si>
    <t>UHLAND</t>
  </si>
  <si>
    <t>J.-P. Borodajko</t>
  </si>
  <si>
    <t>1a 7a 6a 2a 7a Da Da 3a 3a (11) 7m 4a (10) 7a</t>
  </si>
  <si>
    <t>UBELLO GEDE</t>
  </si>
  <si>
    <t>1'15"3</t>
  </si>
  <si>
    <t>2m 2m 2m Da Da Da Da Dm 4a (11) 3a Da 4m</t>
  </si>
  <si>
    <t>86/1</t>
  </si>
  <si>
    <t>URIEL BLUE</t>
  </si>
  <si>
    <t>D. Montaigne</t>
  </si>
  <si>
    <t>1'14"4</t>
  </si>
  <si>
    <t>Da 7a 1a 5a Da 6a 1a 1a Da 6a 3a Da</t>
  </si>
  <si>
    <t>URBAIN LA CHESNAIE</t>
  </si>
  <si>
    <t>C. Megissier</t>
  </si>
  <si>
    <t>1'15"4</t>
  </si>
  <si>
    <t>1a Da 3a 7a Da 3a 1a 2a 3a 1a 5a (11) Dm</t>
  </si>
  <si>
    <t>36/1</t>
  </si>
  <si>
    <t>ULYSSE DE VRIE</t>
  </si>
  <si>
    <t>D. Bonne</t>
  </si>
  <si>
    <t>Da 3a 0a 1a 2a Da 4a Da (11) Da Da Da Da</t>
  </si>
  <si>
    <t>ULYSSE D'HAVANE</t>
  </si>
  <si>
    <t>G. Delacour</t>
  </si>
  <si>
    <t>1'14"6</t>
  </si>
  <si>
    <t>7a 5a 3a 0a 5a 9a Am 2m 4a 9a Da Da</t>
  </si>
  <si>
    <t>URBERG</t>
  </si>
  <si>
    <t>5a 4a 4a 8a 9a 7a 8a 2a (11) 5a Da 1a 1a</t>
  </si>
  <si>
    <t>UGO D'HAVAROCHE</t>
  </si>
  <si>
    <t>0a Da Da 1a 1a 1a Da 1a Da Da Da Da</t>
  </si>
  <si>
    <t>UBANJI</t>
  </si>
  <si>
    <t>J-Et. Dubois</t>
  </si>
  <si>
    <t>1'16"3</t>
  </si>
  <si>
    <t>8a 0a Da 1a Da (11) 6a 9a 1a 3a 5a 3a 7a</t>
  </si>
  <si>
    <t>ULK PELLOIS</t>
  </si>
  <si>
    <t>S. Roger</t>
  </si>
  <si>
    <t>1'15"0</t>
  </si>
  <si>
    <t>1a 4a 0a 2a 5a Dm 5a 5a 3a (11) 3a 4a 5a</t>
  </si>
  <si>
    <t>39/15</t>
  </si>
  <si>
    <t>Arrivée sit pmu,fr</t>
  </si>
  <si>
    <t>12 condition course(-4)</t>
  </si>
  <si>
    <t>num deux chiffre (+2)</t>
  </si>
  <si>
    <t>num deux chiffre (+3)</t>
  </si>
  <si>
    <t>dimanche 25/11/2012 à AUTEUIL</t>
  </si>
  <si>
    <t xml:space="preserve"> 5ème</t>
  </si>
  <si>
    <t xml:space="preserve"> Prix Jean Laumain - Prix «Direct Matin»</t>
  </si>
  <si>
    <t xml:space="preserve"> Steeple-chase - 95 000  - 4 300 m</t>
  </si>
  <si>
    <t xml:space="preserve"> Handicap - Corde Gauche - piste en herbe - Référence: +8</t>
  </si>
  <si>
    <t>Samedi 24/11/12 - Vincennes (R1) - 4eme course - Prix de Chenonceaux</t>
  </si>
  <si>
    <t>15h08 - Attele - Europeenne - Groupe III - 95 000E - 2700m - 18 partants - Grande piste</t>
  </si>
  <si>
    <t>Pour 4 et 5 ans, n'ayant pas gagne 385.000.</t>
  </si>
  <si>
    <t>TREBOL</t>
  </si>
  <si>
    <t>G.-A. Pou Pou</t>
  </si>
  <si>
    <t>4a 8a 0a (11) 1a 1a 1a 1a Da 1a 1a 1a 3a</t>
  </si>
  <si>
    <t>81/1</t>
  </si>
  <si>
    <t>TRASGO MIXO</t>
  </si>
  <si>
    <t>1'12"2</t>
  </si>
  <si>
    <t>1a 4a 6a 6a 5a 5a 3a 2a 7a 9a (11) 0a 8a</t>
  </si>
  <si>
    <t>62/1</t>
  </si>
  <si>
    <t>NEFERTITE DEL RIO</t>
  </si>
  <si>
    <t>4a 0a 1a 0a (11) 1a 2a 6a 1a 1a 4a 1a 8a</t>
  </si>
  <si>
    <t>NASHVILLE DANCER</t>
  </si>
  <si>
    <t>V. Lacroix</t>
  </si>
  <si>
    <t>5a 9a 5a Da 6a 3a 2a 8a 9a (11) 2a Da 7a</t>
  </si>
  <si>
    <t>OROPURO BAR</t>
  </si>
  <si>
    <t>Marco Smorgon</t>
  </si>
  <si>
    <t>1'11"2</t>
  </si>
  <si>
    <t>4a 3a 5a 4a 7a 3a 7a Da Da 5a 8a 1a</t>
  </si>
  <si>
    <t>40/1</t>
  </si>
  <si>
    <t>KAFFIR FACE</t>
  </si>
  <si>
    <t>DA</t>
  </si>
  <si>
    <t>Lutfi Kolgjini</t>
  </si>
  <si>
    <t>5a 5a Da 3a 1a 1a 0a 0a 0a 3a 9a 4a</t>
  </si>
  <si>
    <t>42/1</t>
  </si>
  <si>
    <t>URANUS DE LARRE</t>
  </si>
  <si>
    <t>J.-M. Legros</t>
  </si>
  <si>
    <t>1'14"2</t>
  </si>
  <si>
    <t>Da 5a 7a Dm Da Da Da 5m 7a (11) 3m 1m 1m</t>
  </si>
  <si>
    <t>69/1</t>
  </si>
  <si>
    <t>TORNADE PIYA</t>
  </si>
  <si>
    <t>X. Cavey</t>
  </si>
  <si>
    <t>Da Da 2a 1a 6a 1a 2a Da 5a 4a 1a 6a</t>
  </si>
  <si>
    <t>UN MEC D'HERIPRE</t>
  </si>
  <si>
    <t>3a 2a 1a 1a (11) 1a Da 3a 1a 1a 1a 1a</t>
  </si>
  <si>
    <t>TURBO JET</t>
  </si>
  <si>
    <t>1'11"3</t>
  </si>
  <si>
    <t>5m 7a Da 5a 0a Da Da Da Da 1a Da Da</t>
  </si>
  <si>
    <t>USAURIE DE MELODIE</t>
  </si>
  <si>
    <t>S. Meunier</t>
  </si>
  <si>
    <t>1'13"4</t>
  </si>
  <si>
    <t>0a Da 2a 2a 3a Da Da 3a 4a 2a 3a 1a</t>
  </si>
  <si>
    <t>32/1</t>
  </si>
  <si>
    <t>TORNADO BELLO</t>
  </si>
  <si>
    <t>1'13"3</t>
  </si>
  <si>
    <t>Da 5a 3a 2a 1a Da 1a 1a 0a 1a 1a 1a</t>
  </si>
  <si>
    <t>SHE LOVES YOU</t>
  </si>
  <si>
    <t>S. Ernault</t>
  </si>
  <si>
    <t>1'10"4</t>
  </si>
  <si>
    <t>Da 1a 4a 2a 2a 1a 1a (11) 6a Da</t>
  </si>
  <si>
    <t>AMOUR D'OCCAGNES</t>
  </si>
  <si>
    <t>C. Martens</t>
  </si>
  <si>
    <t>V. Martens</t>
  </si>
  <si>
    <t>1'10"8</t>
  </si>
  <si>
    <t>0a 2a 3a Da 1a 1a 1a Da 4a 4a 4a 4a</t>
  </si>
  <si>
    <t>UP AND QUICK</t>
  </si>
  <si>
    <t>3a 2a 1a Da 2a 2a Da 2a 2a 1a 1a 1a</t>
  </si>
  <si>
    <t>NALDA NOF</t>
  </si>
  <si>
    <t>Dm 5a 6a 1a 3a 5a 4a 6a 4a 1a Da Da</t>
  </si>
  <si>
    <t>TAG WOOD</t>
  </si>
  <si>
    <t>Da 3m 4a 1a 2a 2a 1a 6a Da 2a (11) Da 2a</t>
  </si>
  <si>
    <t>PARTOUT SIMONI</t>
  </si>
  <si>
    <t>1a 3a 1a 4a 2a 1a 1a 1a 1a 1a 6a 1a</t>
  </si>
  <si>
    <t>LISTE TYPE</t>
  </si>
  <si>
    <t xml:space="preserve">   Favoris</t>
  </si>
  <si>
    <t xml:space="preserve">   Outsiders</t>
  </si>
  <si>
    <t xml:space="preserve">   Délaissés</t>
  </si>
  <si>
    <t xml:space="preserve"> Pourcentages de réussite et écarts au quinté de la liste type</t>
  </si>
  <si>
    <t>- N° - % - écart actuel / écart moyen sur les 16 premiers cités -</t>
  </si>
  <si>
    <t>9</t>
  </si>
  <si>
    <t>0/12</t>
  </si>
  <si>
    <t>40/15</t>
  </si>
  <si>
    <t xml:space="preserve">Numéros en formes </t>
  </si>
  <si>
    <t xml:space="preserve">Numéros à l'écart </t>
  </si>
  <si>
    <t>Prono Statquinté</t>
  </si>
  <si>
    <t>Base</t>
  </si>
  <si>
    <t>Sous-base</t>
  </si>
  <si>
    <t>Outsiders</t>
  </si>
  <si>
    <t>Si non partant</t>
  </si>
  <si>
    <t>Arrivée : 18 - 16 - 9 - 11 - 6 Numéro+ 0118</t>
  </si>
  <si>
    <t>Rapports</t>
  </si>
  <si>
    <t>Place</t>
  </si>
  <si>
    <t>Cheval</t>
  </si>
  <si>
    <t>Jockey</t>
  </si>
  <si>
    <t>Entraîneur</t>
  </si>
  <si>
    <t>Cote</t>
  </si>
  <si>
    <t>1°</t>
  </si>
  <si>
    <t>6.6/1</t>
  </si>
  <si>
    <t>2°</t>
  </si>
  <si>
    <t>ABRIVARD A.</t>
  </si>
  <si>
    <t>ABRIVARD L.CL.</t>
  </si>
  <si>
    <t>3°</t>
  </si>
  <si>
    <t>SOULOY F.</t>
  </si>
  <si>
    <t>4.1/1</t>
  </si>
  <si>
    <t>4°</t>
  </si>
  <si>
    <t>MEUNIER ST.</t>
  </si>
  <si>
    <t>MEUNIER S.</t>
  </si>
  <si>
    <t>73/1</t>
  </si>
  <si>
    <t>5°</t>
  </si>
  <si>
    <t>KOLGJINI L.</t>
  </si>
  <si>
    <t>65/1</t>
  </si>
  <si>
    <t>6°</t>
  </si>
  <si>
    <t>BLANDIN F.</t>
  </si>
  <si>
    <t>CAVEY X.</t>
  </si>
  <si>
    <t>8.7/1</t>
  </si>
  <si>
    <t>7°</t>
  </si>
  <si>
    <t>SMORGON M.</t>
  </si>
  <si>
    <t>Jeu Simple pour 1 €</t>
  </si>
  <si>
    <t>Gagnant</t>
  </si>
  <si>
    <t>Placé</t>
  </si>
  <si>
    <t>6.60 €</t>
  </si>
  <si>
    <t>2.30 €</t>
  </si>
  <si>
    <t>5.70 €</t>
  </si>
  <si>
    <t>1.80 €</t>
  </si>
  <si>
    <t>Jeu Simple pour 1,50 €</t>
  </si>
  <si>
    <t>9.90 €</t>
  </si>
  <si>
    <t>3.45 €</t>
  </si>
  <si>
    <t>8.55 €</t>
  </si>
  <si>
    <t>2.70 €</t>
  </si>
  <si>
    <t>Couplé pour 1 €</t>
  </si>
  <si>
    <t>18-16</t>
  </si>
  <si>
    <t>72.10 €</t>
  </si>
  <si>
    <t>19.30 €</t>
  </si>
  <si>
    <t>4.00 €</t>
  </si>
  <si>
    <t>16.10 €</t>
  </si>
  <si>
    <t>Couplé pour 1,50 €</t>
  </si>
  <si>
    <t>108.15 €</t>
  </si>
  <si>
    <t>28.95 €</t>
  </si>
  <si>
    <t>6.00 €</t>
  </si>
  <si>
    <t>24.15 €</t>
  </si>
  <si>
    <t>Trio pour 1 €</t>
  </si>
  <si>
    <t>18-16-9</t>
  </si>
  <si>
    <t>67.10 €</t>
  </si>
  <si>
    <t>Trio pour 1,50 €</t>
  </si>
  <si>
    <t>100.65 €</t>
  </si>
  <si>
    <t>Tiercé pour 1 €</t>
  </si>
  <si>
    <t>Ordre</t>
  </si>
  <si>
    <t>299.60 €</t>
  </si>
  <si>
    <t>Désordre</t>
  </si>
  <si>
    <t>40.00 €</t>
  </si>
  <si>
    <t>Quarté pour 1 €</t>
  </si>
  <si>
    <t>18-16-9-11</t>
  </si>
  <si>
    <t>4 713.80 €</t>
  </si>
  <si>
    <t>327.60 €</t>
  </si>
  <si>
    <t>Bonus</t>
  </si>
  <si>
    <t>8.50 €</t>
  </si>
  <si>
    <t>Quarté pour 1,30 €</t>
  </si>
  <si>
    <t>6 127.94 €</t>
  </si>
  <si>
    <t>425.88 €</t>
  </si>
  <si>
    <t>11.05 €</t>
  </si>
  <si>
    <t>N° Bonus + Tirelire pour 2 €</t>
  </si>
  <si>
    <t>18-16-9-11-6</t>
  </si>
  <si>
    <t>N° Bonus</t>
  </si>
  <si>
    <t>Tirelire</t>
  </si>
  <si>
    <t>-</t>
  </si>
  <si>
    <t>Quinté pour 1 €</t>
  </si>
  <si>
    <t>117 342.70 €</t>
  </si>
  <si>
    <t>1 294.20 €</t>
  </si>
  <si>
    <t>Bonus 4</t>
  </si>
  <si>
    <t>48.60 €</t>
  </si>
  <si>
    <t>Bonus 4/5</t>
  </si>
  <si>
    <t>24.30 €</t>
  </si>
  <si>
    <t>Bonus 3</t>
  </si>
  <si>
    <t>2.60 €</t>
  </si>
  <si>
    <t>Quinté pour 2 €</t>
  </si>
  <si>
    <t>234 685.40 €</t>
  </si>
  <si>
    <t>2 588.40 €</t>
  </si>
  <si>
    <t>97.20 €</t>
  </si>
  <si>
    <t>48.60€</t>
  </si>
  <si>
    <t>5.20 €</t>
  </si>
  <si>
    <t>Multi pour 1 €</t>
  </si>
  <si>
    <t>Multi en 4</t>
  </si>
  <si>
    <t>1 134.00 €</t>
  </si>
  <si>
    <t>Multi en 5</t>
  </si>
  <si>
    <t>226.80 €</t>
  </si>
  <si>
    <t>Multi en 6</t>
  </si>
  <si>
    <t>75.60 €</t>
  </si>
  <si>
    <t>Multi en 7</t>
  </si>
  <si>
    <t>32.40 €</t>
  </si>
  <si>
    <t>Multi pour 3 €</t>
  </si>
  <si>
    <t>3 402.00 €</t>
  </si>
  <si>
    <t>680.40 €</t>
  </si>
  <si>
    <t>2 sur 4 pour 1 €</t>
  </si>
  <si>
    <t>4.10 €</t>
  </si>
  <si>
    <t>2 sur 4 pour 3 €</t>
  </si>
  <si>
    <t>12.30 €</t>
  </si>
  <si>
    <t>Dimanche 25 novembre 2012 - Auteuil - Course 5 - Prix Jean Laumain</t>
  </si>
  <si>
    <t>Steeple-chase - Handicap - Ref: +8 - 5 ans et plus - 95.000 E - 4.300 metres - (15h08)</t>
  </si>
  <si>
    <t>FULL JACK</t>
  </si>
  <si>
    <t>3s 5s 2s 6s 5s 3s (11) 7s 8s 3s 6s 2s 2s</t>
  </si>
  <si>
    <t>TALI DES OBEAUX (AQ)</t>
  </si>
  <si>
    <t>B. Lestrade</t>
  </si>
  <si>
    <t>G. Macaire</t>
  </si>
  <si>
    <t>1s 3h Ts 7p 3p (11) As 2s 2h 2h 3h 1s 6h</t>
  </si>
  <si>
    <t>ODYSSEAS</t>
  </si>
  <si>
    <t>R. O'Brien</t>
  </si>
  <si>
    <t>2s 4s Th 3s 3s As 8s 7h (11) 4s Ts 2s 1s</t>
  </si>
  <si>
    <t>TITO DELA BARRIERE</t>
  </si>
  <si>
    <t>F. Dehez</t>
  </si>
  <si>
    <t>E. Lecoiffier</t>
  </si>
  <si>
    <t>2s Ah 5h 2s 4s 7h 3h 2h (11) 7h 2h 3h 8s</t>
  </si>
  <si>
    <t>ANIK DE MASPIE</t>
  </si>
  <si>
    <t>E. Leray</t>
  </si>
  <si>
    <t>1s 3s 3s 0p (11) 10s 2s 4s (10) 6s 2s 2s 4p (09) 1</t>
  </si>
  <si>
    <t>SARAH DES BROSSES (AQ)</t>
  </si>
  <si>
    <t>R. Bonnet</t>
  </si>
  <si>
    <t>J. Bigot</t>
  </si>
  <si>
    <t>5s 3h 6h 5s Th 1s 5s 2h (11) 1s 1s Ts 3s</t>
  </si>
  <si>
    <t>PASTERNAKOVITCH</t>
  </si>
  <si>
    <t>A. Cisel</t>
  </si>
  <si>
    <t>T. Poche</t>
  </si>
  <si>
    <t>As 5s 7s 1s 1s 2s 3s As 1s 9s (10) 1s 2s</t>
  </si>
  <si>
    <t>WATER POLO</t>
  </si>
  <si>
    <t>S. Paillard</t>
  </si>
  <si>
    <t>1s 0p 5p (10) 4h 1h 1s 6s 5s (09) 2s Th 0h 2h</t>
  </si>
  <si>
    <t>1h 6s 8s 1h 1h 3h 0s 4s Ts 5s 8s 5s</t>
  </si>
  <si>
    <t>SUPER DE SIVOLA</t>
  </si>
  <si>
    <t>T. Trapenard</t>
  </si>
  <si>
    <t>4s As 6s (11) 3s 7s 2s 0h (10) 2h 1h 1h 1p 6h</t>
  </si>
  <si>
    <t>GREAT HECTOR</t>
  </si>
  <si>
    <t>M. Mescam</t>
  </si>
  <si>
    <t>Ts 2s 1s Ts 4s 8c 5s 6h 6s 5h 5h (11) 6h</t>
  </si>
  <si>
    <t>SACRIPAN DU SEUIL (AQ)</t>
  </si>
  <si>
    <t>J. Plouganou</t>
  </si>
  <si>
    <t>C. Provot</t>
  </si>
  <si>
    <t>Ts Ts 6s 1s 1s 2s (11) 4s 7s 5s 7h (10) 1s 2s</t>
  </si>
  <si>
    <t>CLIDAN</t>
  </si>
  <si>
    <t>C.-E. Cayeux</t>
  </si>
  <si>
    <t>F. Danloux</t>
  </si>
  <si>
    <t>4s 3s 0h (11) 6s 4s As 5s (10) 1s 2s 8s 1h (09) 7h</t>
  </si>
  <si>
    <t>AL MAISID</t>
  </si>
  <si>
    <t>M. Lamazou-Laresse</t>
  </si>
  <si>
    <t>P. Chevillard</t>
  </si>
  <si>
    <t>1s 5s 7s 3s 2s 5s 6h 2h 3h 1h Ts (11) 4s</t>
  </si>
  <si>
    <t>MISTER GREZ</t>
  </si>
  <si>
    <t>F. Belmont</t>
  </si>
  <si>
    <t>Ts 2s 6h 9s 6s Ts 7s 2s (11) 2h As 3s 5s</t>
  </si>
  <si>
    <t>TWISTER KLASS (AQ)</t>
  </si>
  <si>
    <t>Y. Michaux</t>
  </si>
  <si>
    <t>O. Auchere</t>
  </si>
  <si>
    <t>As 3s 3s 5s (11) Ts 4s 6s Ds As (10) 6p</t>
  </si>
  <si>
    <t>57/1</t>
  </si>
  <si>
    <t>0/7</t>
  </si>
  <si>
    <t>image</t>
  </si>
  <si>
    <t>image 05 hier (+2)</t>
  </si>
  <si>
    <t>numero a 2 chiffre</t>
  </si>
  <si>
    <t>multiple 4</t>
  </si>
  <si>
    <t>multiple 3</t>
  </si>
  <si>
    <t>14 meilleur jour et mois (-1)</t>
  </si>
  <si>
    <t>14 meilleur Semaine (-1)</t>
  </si>
  <si>
    <t>14  meilleur J-10 (-1)</t>
  </si>
  <si>
    <t>14 Astro (-1)</t>
  </si>
  <si>
    <t>14  meilleur mois  (-1)</t>
  </si>
  <si>
    <t>8 Forme -1</t>
  </si>
  <si>
    <t>8 coeff reuss -1</t>
  </si>
  <si>
    <t>12 Prévision astro -2</t>
  </si>
  <si>
    <t>8 Prévision astro +2</t>
  </si>
  <si>
    <t>astro qui se suivent</t>
  </si>
  <si>
    <t>la synthese de geny</t>
  </si>
  <si>
    <t>image hier</t>
  </si>
  <si>
    <t>8 Performance</t>
  </si>
  <si>
    <t>8 synthese geny -2</t>
  </si>
  <si>
    <t>4 synthese geny -1</t>
  </si>
  <si>
    <t>10 Prévision astro -1</t>
  </si>
  <si>
    <t>15 forme -3</t>
  </si>
  <si>
    <t>15 Coeff reusite -2</t>
  </si>
  <si>
    <t>14 condition course(-2)</t>
  </si>
  <si>
    <t>4 sem +2</t>
  </si>
  <si>
    <t>j -10</t>
  </si>
  <si>
    <t>date et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</si>
</sst>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yyyy\-mm\-dd"/>
  </numFmts>
  <fonts count="19" x14ac:knownFonts="1">
    <font>
      <sz val="11"/>
      <color indexed="8"/>
      <name val="Calibri"/>
    </font>
    <font>
      <sz val="8"/>
      <name val="Calibri"/>
      <family val="2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13"/>
      <name val="Verdana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b/>
      <sz val="16"/>
      <color rgb="FFFFFF00"/>
      <name val="Verdana"/>
      <family val="2"/>
    </font>
    <font>
      <b/>
      <sz val="16"/>
      <color rgb="FFFFFF00"/>
      <name val="Calibri"/>
      <family val="2"/>
    </font>
    <font>
      <b/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Fill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</cellStyleXfs>
  <cellXfs count="121">
    <xf numFmtId="0" fontId="0" fillId="0" borderId="0" xfId="0" applyFill="1" applyProtection="1"/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3" fillId="0" borderId="7" xfId="0" applyFont="1" applyFill="1" applyBorder="1" applyProtection="1"/>
    <xf numFmtId="0" fontId="3" fillId="0" borderId="0" xfId="0" applyFont="1" applyFill="1" applyBorder="1" applyProtection="1"/>
    <xf numFmtId="0" fontId="7" fillId="0" borderId="0" xfId="0" applyFont="1" applyFill="1" applyProtection="1"/>
    <xf numFmtId="0" fontId="10" fillId="0" borderId="1" xfId="0" applyFont="1" applyFill="1" applyBorder="1" applyAlignment="1" applyProtection="1">
      <alignment horizontal="center" wrapText="1"/>
    </xf>
    <xf numFmtId="0" fontId="10" fillId="0" borderId="10" xfId="0" applyFont="1" applyFill="1" applyBorder="1" applyAlignment="1" applyProtection="1">
      <alignment horizontal="center" wrapText="1"/>
    </xf>
    <xf numFmtId="0" fontId="10" fillId="0" borderId="11" xfId="0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center"/>
    </xf>
    <xf numFmtId="0" fontId="0" fillId="5" borderId="0" xfId="0" applyFill="1" applyProtection="1"/>
    <xf numFmtId="164" fontId="0" fillId="0" borderId="0" xfId="0" applyNumberFormat="1" applyFill="1" applyProtection="1"/>
    <xf numFmtId="0" fontId="12" fillId="0" borderId="3" xfId="0" applyFont="1" applyFill="1" applyBorder="1" applyProtection="1"/>
    <xf numFmtId="0" fontId="7" fillId="7" borderId="10" xfId="0" applyFont="1" applyFill="1" applyBorder="1" applyProtection="1"/>
    <xf numFmtId="0" fontId="12" fillId="0" borderId="10" xfId="0" applyFont="1" applyFill="1" applyBorder="1" applyProtection="1"/>
    <xf numFmtId="0" fontId="0" fillId="7" borderId="0" xfId="0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5" fillId="0" borderId="0" xfId="0" applyFont="1" applyFill="1" applyBorder="1" applyProtection="1"/>
    <xf numFmtId="0" fontId="3" fillId="7" borderId="0" xfId="0" applyFont="1" applyFill="1" applyProtection="1"/>
    <xf numFmtId="16" fontId="0" fillId="0" borderId="0" xfId="0" applyNumberFormat="1" applyFill="1" applyProtection="1"/>
    <xf numFmtId="10" fontId="0" fillId="0" borderId="0" xfId="0" applyNumberFormat="1" applyFill="1" applyProtection="1"/>
    <xf numFmtId="17" fontId="0" fillId="0" borderId="0" xfId="0" applyNumberFormat="1" applyFill="1" applyProtection="1"/>
    <xf numFmtId="6" fontId="0" fillId="0" borderId="0" xfId="0" applyNumberFormat="1" applyFill="1" applyProtection="1"/>
    <xf numFmtId="0" fontId="10" fillId="0" borderId="15" xfId="0" applyFont="1" applyFill="1" applyBorder="1" applyAlignment="1" applyProtection="1">
      <alignment horizont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17" fillId="10" borderId="0" xfId="0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13" fillId="0" borderId="1" xfId="2" applyFill="1" applyBorder="1" applyProtection="1"/>
    <xf numFmtId="0" fontId="6" fillId="0" borderId="1" xfId="0" applyFont="1" applyFill="1" applyBorder="1" applyProtection="1"/>
    <xf numFmtId="0" fontId="6" fillId="8" borderId="1" xfId="0" applyFont="1" applyFill="1" applyBorder="1" applyProtection="1"/>
    <xf numFmtId="0" fontId="0" fillId="8" borderId="1" xfId="0" applyFill="1" applyBorder="1" applyProtection="1"/>
    <xf numFmtId="0" fontId="13" fillId="0" borderId="1" xfId="0" applyFont="1" applyFill="1" applyBorder="1" applyProtection="1"/>
    <xf numFmtId="0" fontId="6" fillId="8" borderId="1" xfId="0" applyFont="1" applyFill="1" applyBorder="1"/>
    <xf numFmtId="0" fontId="0" fillId="7" borderId="1" xfId="0" applyFill="1" applyBorder="1" applyProtection="1"/>
    <xf numFmtId="0" fontId="6" fillId="7" borderId="1" xfId="0" applyFont="1" applyFill="1" applyBorder="1" applyProtection="1"/>
    <xf numFmtId="0" fontId="0" fillId="8" borderId="1" xfId="0" applyFill="1" applyBorder="1"/>
    <xf numFmtId="0" fontId="13" fillId="8" borderId="1" xfId="0" applyFont="1" applyFill="1" applyBorder="1" applyProtection="1"/>
    <xf numFmtId="0" fontId="18" fillId="0" borderId="0" xfId="0" applyFont="1" applyFill="1" applyBorder="1" applyProtection="1"/>
    <xf numFmtId="0" fontId="6" fillId="0" borderId="1" xfId="2" applyFont="1" applyFill="1" applyBorder="1" applyProtection="1"/>
    <xf numFmtId="0" fontId="13" fillId="0" borderId="1" xfId="2" applyFont="1" applyFill="1" applyBorder="1" applyProtection="1"/>
    <xf numFmtId="0" fontId="13" fillId="0" borderId="1" xfId="2" applyFill="1" applyBorder="1"/>
    <xf numFmtId="0" fontId="7" fillId="0" borderId="0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 wrapText="1"/>
    </xf>
    <xf numFmtId="0" fontId="14" fillId="10" borderId="16" xfId="0" applyFont="1" applyFill="1" applyBorder="1" applyProtection="1"/>
    <xf numFmtId="0" fontId="10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Protection="1"/>
    <xf numFmtId="0" fontId="8" fillId="0" borderId="12" xfId="0" applyFont="1" applyFill="1" applyBorder="1" applyAlignment="1" applyProtection="1">
      <alignment horizont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/>
    </xf>
    <xf numFmtId="0" fontId="9" fillId="2" borderId="22" xfId="0" applyFont="1" applyFill="1" applyBorder="1" applyAlignment="1" applyProtection="1">
      <alignment horizontal="center"/>
    </xf>
    <xf numFmtId="0" fontId="9" fillId="2" borderId="23" xfId="0" applyFont="1" applyFill="1" applyBorder="1" applyAlignment="1" applyProtection="1">
      <alignment horizontal="center"/>
    </xf>
    <xf numFmtId="0" fontId="10" fillId="0" borderId="24" xfId="0" applyFont="1" applyFill="1" applyBorder="1" applyAlignment="1" applyProtection="1">
      <alignment horizontal="center" wrapText="1"/>
    </xf>
    <xf numFmtId="0" fontId="10" fillId="0" borderId="25" xfId="0" applyFont="1" applyFill="1" applyBorder="1" applyAlignment="1" applyProtection="1">
      <alignment horizontal="center" wrapText="1"/>
    </xf>
    <xf numFmtId="0" fontId="10" fillId="0" borderId="26" xfId="0" applyFont="1" applyFill="1" applyBorder="1" applyAlignment="1" applyProtection="1">
      <alignment horizontal="center" wrapText="1"/>
    </xf>
    <xf numFmtId="0" fontId="10" fillId="0" borderId="27" xfId="0" applyFont="1" applyFill="1" applyBorder="1" applyAlignment="1" applyProtection="1">
      <alignment horizontal="center" wrapText="1"/>
    </xf>
    <xf numFmtId="0" fontId="10" fillId="0" borderId="28" xfId="0" applyFont="1" applyFill="1" applyBorder="1" applyAlignment="1" applyProtection="1">
      <alignment horizontal="center" wrapText="1"/>
    </xf>
    <xf numFmtId="0" fontId="10" fillId="0" borderId="29" xfId="0" applyFont="1" applyFill="1" applyBorder="1" applyAlignment="1" applyProtection="1">
      <alignment horizontal="center" wrapText="1"/>
    </xf>
    <xf numFmtId="0" fontId="10" fillId="0" borderId="30" xfId="0" applyFont="1" applyFill="1" applyBorder="1" applyAlignment="1" applyProtection="1">
      <alignment horizontal="center" wrapText="1"/>
    </xf>
    <xf numFmtId="0" fontId="10" fillId="0" borderId="31" xfId="0" applyFont="1" applyFill="1" applyBorder="1" applyAlignment="1" applyProtection="1">
      <alignment horizontal="center" wrapText="1"/>
    </xf>
    <xf numFmtId="0" fontId="10" fillId="0" borderId="14" xfId="0" applyFont="1" applyFill="1" applyBorder="1" applyAlignment="1" applyProtection="1">
      <alignment horizontal="center" wrapText="1"/>
    </xf>
    <xf numFmtId="0" fontId="7" fillId="0" borderId="14" xfId="0" applyFont="1" applyFill="1" applyBorder="1" applyProtection="1"/>
    <xf numFmtId="14" fontId="7" fillId="0" borderId="0" xfId="0" applyNumberFormat="1" applyFont="1" applyFill="1" applyBorder="1" applyProtection="1"/>
    <xf numFmtId="0" fontId="2" fillId="0" borderId="0" xfId="1" applyFill="1" applyBorder="1" applyAlignment="1" applyProtection="1"/>
    <xf numFmtId="0" fontId="11" fillId="0" borderId="0" xfId="1" applyFont="1" applyFill="1" applyBorder="1" applyAlignment="1" applyProtection="1"/>
    <xf numFmtId="0" fontId="3" fillId="0" borderId="14" xfId="0" applyFont="1" applyFill="1" applyBorder="1" applyProtection="1"/>
    <xf numFmtId="0" fontId="7" fillId="0" borderId="19" xfId="0" applyFont="1" applyFill="1" applyBorder="1" applyProtection="1"/>
    <xf numFmtId="0" fontId="2" fillId="0" borderId="19" xfId="1" applyFill="1" applyBorder="1" applyAlignment="1" applyProtection="1"/>
    <xf numFmtId="0" fontId="18" fillId="0" borderId="19" xfId="0" applyFont="1" applyFill="1" applyBorder="1" applyProtection="1"/>
    <xf numFmtId="0" fontId="3" fillId="0" borderId="19" xfId="0" applyFont="1" applyFill="1" applyBorder="1" applyProtection="1"/>
    <xf numFmtId="0" fontId="3" fillId="0" borderId="20" xfId="0" applyFont="1" applyFill="1" applyBorder="1" applyProtection="1"/>
    <xf numFmtId="0" fontId="7" fillId="6" borderId="10" xfId="0" applyFont="1" applyFill="1" applyBorder="1" applyProtection="1"/>
    <xf numFmtId="0" fontId="12" fillId="6" borderId="10" xfId="0" applyFont="1" applyFill="1" applyBorder="1" applyProtection="1"/>
    <xf numFmtId="0" fontId="4" fillId="7" borderId="10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Protection="1"/>
    <xf numFmtId="0" fontId="2" fillId="0" borderId="17" xfId="1" applyFill="1" applyBorder="1" applyAlignment="1" applyProtection="1"/>
    <xf numFmtId="0" fontId="7" fillId="6" borderId="17" xfId="0" applyFont="1" applyFill="1" applyBorder="1" applyProtection="1"/>
    <xf numFmtId="0" fontId="7" fillId="0" borderId="18" xfId="0" applyFont="1" applyFill="1" applyBorder="1" applyProtection="1"/>
    <xf numFmtId="0" fontId="7" fillId="6" borderId="12" xfId="0" applyFont="1" applyFill="1" applyBorder="1" applyProtection="1"/>
    <xf numFmtId="0" fontId="5" fillId="4" borderId="33" xfId="0" applyFont="1" applyFill="1" applyBorder="1" applyAlignment="1" applyProtection="1">
      <alignment horizontal="center"/>
    </xf>
    <xf numFmtId="0" fontId="5" fillId="4" borderId="3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0" fillId="3" borderId="35" xfId="0" applyFill="1" applyBorder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0" fillId="0" borderId="19" xfId="0" applyFill="1" applyBorder="1" applyProtection="1"/>
    <xf numFmtId="0" fontId="0" fillId="3" borderId="24" xfId="0" applyFill="1" applyBorder="1" applyAlignment="1" applyProtection="1">
      <alignment horizontal="center"/>
    </xf>
    <xf numFmtId="0" fontId="7" fillId="3" borderId="27" xfId="0" applyFont="1" applyFill="1" applyBorder="1" applyAlignment="1" applyProtection="1">
      <alignment horizontal="center"/>
    </xf>
    <xf numFmtId="0" fontId="14" fillId="10" borderId="32" xfId="0" applyFont="1" applyFill="1" applyBorder="1" applyProtection="1"/>
    <xf numFmtId="0" fontId="7" fillId="7" borderId="36" xfId="0" applyFont="1" applyFill="1" applyBorder="1" applyProtection="1"/>
    <xf numFmtId="0" fontId="14" fillId="8" borderId="0" xfId="0" applyFont="1" applyFill="1" applyBorder="1" applyProtection="1"/>
    <xf numFmtId="0" fontId="14" fillId="8" borderId="14" xfId="0" applyFont="1" applyFill="1" applyBorder="1" applyProtection="1"/>
    <xf numFmtId="0" fontId="0" fillId="0" borderId="14" xfId="0" applyFill="1" applyBorder="1" applyProtection="1"/>
    <xf numFmtId="0" fontId="7" fillId="3" borderId="29" xfId="0" applyFont="1" applyFill="1" applyBorder="1" applyAlignment="1" applyProtection="1">
      <alignment horizontal="center"/>
    </xf>
    <xf numFmtId="0" fontId="15" fillId="0" borderId="19" xfId="0" applyFont="1" applyFill="1" applyBorder="1" applyProtection="1"/>
    <xf numFmtId="0" fontId="13" fillId="0" borderId="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4" fillId="10" borderId="16" xfId="0" applyFont="1" applyFill="1" applyBorder="1" applyAlignment="1" applyProtection="1">
      <alignment horizontal="center"/>
    </xf>
    <xf numFmtId="0" fontId="14" fillId="10" borderId="17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14" fillId="10" borderId="19" xfId="0" applyFont="1" applyFill="1" applyBorder="1" applyAlignment="1" applyProtection="1">
      <alignment horizontal="center"/>
    </xf>
    <xf numFmtId="0" fontId="14" fillId="10" borderId="2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14" fontId="16" fillId="9" borderId="3" xfId="0" applyNumberFormat="1" applyFont="1" applyFill="1" applyBorder="1" applyAlignment="1" applyProtection="1">
      <alignment horizontal="center" wrapText="1"/>
    </xf>
    <xf numFmtId="14" fontId="16" fillId="9" borderId="10" xfId="0" applyNumberFormat="1" applyFont="1" applyFill="1" applyBorder="1" applyAlignment="1" applyProtection="1">
      <alignment horizontal="center" wrapText="1"/>
    </xf>
    <xf numFmtId="14" fontId="16" fillId="9" borderId="36" xfId="0" applyNumberFormat="1" applyFont="1" applyFill="1" applyBorder="1" applyAlignment="1" applyProtection="1">
      <alignment horizont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/>
    </xf>
    <xf numFmtId="0" fontId="7" fillId="6" borderId="1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horizontal="center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68923" y="4114800"/>
          <a:ext cx="190500" cy="21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29894</xdr:rowOff>
    </xdr:to>
    <xdr:sp macro="" textlink="">
      <xdr:nvSpPr>
        <xdr:cNvPr id="1048" name="AutoShape 4" descr="tet"/>
        <xdr:cNvSpPr>
          <a:spLocks noChangeAspect="1" noChangeArrowheads="1"/>
        </xdr:cNvSpPr>
      </xdr:nvSpPr>
      <xdr:spPr bwMode="auto">
        <a:xfrm>
          <a:off x="464820" y="2796540"/>
          <a:ext cx="1905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queryTables/queryTable1.xml><?xml version="1.0" encoding="utf-8"?>
<queryTable xmlns="http://schemas.openxmlformats.org/spreadsheetml/2006/main" name="presse" connectionId="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pronos-mercredi" refreshOnLoad="1" connectionId="2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pronos-jeudi" refreshOnLoad="1" connectionId="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pronos-vendredi" refreshOnLoad="1" connectionId="2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pronos-samedi" refreshOnLoad="1" connectionId="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pronos-dimanche" refreshOnLoad="1" connectionId="1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otes" refreshOnLoad="1" connectionId="1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f16ef5b19b2fdd23d415ce6536a2d630&amp;table=meilleur_c&amp;pos=0" refreshOnLoad="1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d&amp;pos=0" refreshOnLoad="1" connectionId="18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e&amp;pos=0" refreshOnLoad="1" connectionId="1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ronos-lundi" refreshOnLoad="1" connectionId="2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ronos-mardi" refreshOnLoad="1" connectionId="2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queryTable" Target="../queryTables/queryTable1.xm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opLeftCell="A28" zoomScale="80" zoomScaleNormal="80" workbookViewId="0">
      <selection activeCell="L21" sqref="L21"/>
    </sheetView>
  </sheetViews>
  <sheetFormatPr baseColWidth="10" defaultColWidth="5.42578125" defaultRowHeight="15" customHeight="1" x14ac:dyDescent="0.35"/>
  <cols>
    <col min="1" max="1" width="6.7109375" customWidth="1"/>
    <col min="2" max="2" width="25.42578125" bestFit="1" customWidth="1"/>
    <col min="3" max="16" width="5.5703125" style="1" customWidth="1"/>
    <col min="17" max="17" width="7.5703125" style="1" customWidth="1"/>
    <col min="18" max="19" width="5.5703125" style="1" customWidth="1"/>
    <col min="20" max="20" width="12.42578125" style="1" customWidth="1"/>
    <col min="21" max="22" width="5.5703125" style="1" customWidth="1"/>
    <col min="23" max="23" width="4.140625" style="1" customWidth="1"/>
    <col min="24" max="24" width="4.7109375" customWidth="1"/>
    <col min="25" max="27" width="6.28515625" style="3" customWidth="1"/>
    <col min="28" max="28" width="8.28515625" style="3" customWidth="1"/>
    <col min="29" max="29" width="6.7109375" customWidth="1"/>
  </cols>
  <sheetData>
    <row r="1" spans="1:29" ht="30.75" thickBot="1" x14ac:dyDescent="0.4">
      <c r="A1" s="93" t="s">
        <v>90</v>
      </c>
      <c r="B1" s="89" t="s">
        <v>85</v>
      </c>
      <c r="C1" s="85" t="s">
        <v>33</v>
      </c>
      <c r="D1" s="85" t="s">
        <v>34</v>
      </c>
      <c r="E1" s="85" t="s">
        <v>35</v>
      </c>
      <c r="F1" s="85" t="s">
        <v>36</v>
      </c>
      <c r="G1" s="85" t="s">
        <v>37</v>
      </c>
      <c r="H1" s="85" t="s">
        <v>38</v>
      </c>
      <c r="I1" s="85" t="s">
        <v>39</v>
      </c>
      <c r="J1" s="85" t="s">
        <v>40</v>
      </c>
      <c r="K1" s="85" t="s">
        <v>41</v>
      </c>
      <c r="L1" s="85" t="s">
        <v>42</v>
      </c>
      <c r="M1" s="85" t="s">
        <v>43</v>
      </c>
      <c r="N1" s="85" t="s">
        <v>44</v>
      </c>
      <c r="O1" s="85" t="s">
        <v>45</v>
      </c>
      <c r="P1" s="85" t="s">
        <v>46</v>
      </c>
      <c r="Q1" s="85" t="s">
        <v>47</v>
      </c>
      <c r="R1" s="85" t="s">
        <v>48</v>
      </c>
      <c r="S1" s="85" t="s">
        <v>49</v>
      </c>
      <c r="T1" s="85" t="s">
        <v>50</v>
      </c>
      <c r="U1" s="85" t="s">
        <v>51</v>
      </c>
      <c r="V1" s="86" t="s">
        <v>52</v>
      </c>
      <c r="W1" s="2"/>
      <c r="X1" s="55"/>
      <c r="Y1" s="54" t="s">
        <v>83</v>
      </c>
      <c r="Z1" s="31" t="s">
        <v>87</v>
      </c>
      <c r="AA1" s="31" t="s">
        <v>86</v>
      </c>
      <c r="AB1" s="31" t="s">
        <v>88</v>
      </c>
      <c r="AC1" s="31" t="s">
        <v>188</v>
      </c>
    </row>
    <row r="2" spans="1:29" s="11" customFormat="1" ht="16.5" thickBot="1" x14ac:dyDescent="0.3">
      <c r="A2" s="94">
        <v>1</v>
      </c>
      <c r="B2" s="84" t="s">
        <v>25</v>
      </c>
      <c r="C2" s="50">
        <v>15</v>
      </c>
      <c r="D2" s="50">
        <v>13</v>
      </c>
      <c r="E2" s="50">
        <v>5</v>
      </c>
      <c r="F2" s="50">
        <v>12</v>
      </c>
      <c r="G2" s="50">
        <v>11</v>
      </c>
      <c r="H2" s="50">
        <v>10</v>
      </c>
      <c r="I2" s="50">
        <v>1</v>
      </c>
      <c r="J2" s="50">
        <v>7</v>
      </c>
      <c r="K2" s="50">
        <v>2</v>
      </c>
      <c r="L2" s="50">
        <v>4</v>
      </c>
      <c r="M2" s="50">
        <v>6</v>
      </c>
      <c r="N2" s="50">
        <v>9</v>
      </c>
      <c r="O2" s="50">
        <v>16</v>
      </c>
      <c r="P2" s="50">
        <v>8</v>
      </c>
      <c r="Q2" s="50"/>
      <c r="R2" s="50"/>
      <c r="S2" s="50"/>
      <c r="T2" s="50"/>
      <c r="U2" s="50"/>
      <c r="V2" s="95"/>
      <c r="W2" s="53"/>
      <c r="X2" s="56">
        <v>1</v>
      </c>
      <c r="Y2" s="102">
        <f>mei_A!D3</f>
        <v>7</v>
      </c>
      <c r="Z2" s="103">
        <f>mei_B!D3</f>
        <v>6</v>
      </c>
      <c r="AA2" s="103">
        <f>mei_C!D3</f>
        <v>3</v>
      </c>
      <c r="AB2" s="103">
        <f>mei_D!D3</f>
        <v>11</v>
      </c>
      <c r="AC2" s="103">
        <f>mei_E!D3</f>
        <v>6</v>
      </c>
    </row>
    <row r="3" spans="1:29" s="11" customFormat="1" x14ac:dyDescent="0.25">
      <c r="A3" s="94">
        <v>2</v>
      </c>
      <c r="B3" s="77" t="s">
        <v>26</v>
      </c>
      <c r="C3" s="58">
        <f>+Y2</f>
        <v>7</v>
      </c>
      <c r="D3" s="59">
        <f>+Y3</f>
        <v>3</v>
      </c>
      <c r="E3" s="59">
        <f>+Y4</f>
        <v>5</v>
      </c>
      <c r="F3" s="59">
        <f>+Y5</f>
        <v>8</v>
      </c>
      <c r="G3" s="59">
        <f>+Y6</f>
        <v>6</v>
      </c>
      <c r="H3" s="59">
        <f>+Y7</f>
        <v>12</v>
      </c>
      <c r="I3" s="59">
        <f>+Y8</f>
        <v>14</v>
      </c>
      <c r="J3" s="59">
        <f>+Y9</f>
        <v>1</v>
      </c>
      <c r="K3" s="59">
        <f>+Y10</f>
        <v>9</v>
      </c>
      <c r="L3" s="59">
        <f>+Y11</f>
        <v>15</v>
      </c>
      <c r="M3" s="59">
        <f>+Y12</f>
        <v>4</v>
      </c>
      <c r="N3" s="59">
        <f>+Y13</f>
        <v>10</v>
      </c>
      <c r="O3" s="59">
        <f>+Y14</f>
        <v>2</v>
      </c>
      <c r="P3" s="59">
        <f>+Y15</f>
        <v>11</v>
      </c>
      <c r="Q3" s="59">
        <f>+Y17</f>
        <v>16</v>
      </c>
      <c r="R3" s="59">
        <f>+Y16</f>
        <v>13</v>
      </c>
      <c r="S3" s="59">
        <f>+Y18</f>
        <v>18</v>
      </c>
      <c r="T3" s="59">
        <f>+Y19</f>
        <v>17</v>
      </c>
      <c r="U3" s="59">
        <f>+Y20</f>
        <v>19</v>
      </c>
      <c r="V3" s="60">
        <f>+Y21</f>
        <v>20</v>
      </c>
      <c r="W3" s="13"/>
      <c r="X3" s="56">
        <v>2</v>
      </c>
      <c r="Y3" s="102">
        <f>mei_A!D4</f>
        <v>3</v>
      </c>
      <c r="Z3" s="103">
        <f>mei_B!D4</f>
        <v>4</v>
      </c>
      <c r="AA3" s="103">
        <f>mei_C!D4</f>
        <v>2</v>
      </c>
      <c r="AB3" s="103">
        <f>mei_D!D4</f>
        <v>3</v>
      </c>
      <c r="AC3" s="103">
        <f>mei_E!D4</f>
        <v>8</v>
      </c>
    </row>
    <row r="4" spans="1:29" s="11" customFormat="1" x14ac:dyDescent="0.25">
      <c r="A4" s="94">
        <v>3</v>
      </c>
      <c r="B4" s="77" t="s">
        <v>27</v>
      </c>
      <c r="C4" s="61">
        <f>+Z2</f>
        <v>6</v>
      </c>
      <c r="D4" s="12">
        <f>+Z3</f>
        <v>4</v>
      </c>
      <c r="E4" s="12">
        <f>+Z4</f>
        <v>1</v>
      </c>
      <c r="F4" s="12">
        <f>+Z5</f>
        <v>3</v>
      </c>
      <c r="G4" s="12">
        <f>+Z6</f>
        <v>5</v>
      </c>
      <c r="H4" s="12">
        <f>+Z7</f>
        <v>2</v>
      </c>
      <c r="I4" s="12">
        <f>+Z8</f>
        <v>13</v>
      </c>
      <c r="J4" s="12">
        <f>+Z9</f>
        <v>11</v>
      </c>
      <c r="K4" s="12">
        <f>+Z10</f>
        <v>9</v>
      </c>
      <c r="L4" s="12">
        <f>+Z11</f>
        <v>8</v>
      </c>
      <c r="M4" s="12">
        <f>+Z12</f>
        <v>12</v>
      </c>
      <c r="N4" s="12">
        <f>+Z13</f>
        <v>7</v>
      </c>
      <c r="O4" s="12">
        <f>+Z14</f>
        <v>14</v>
      </c>
      <c r="P4" s="12">
        <f>Z15</f>
        <v>10</v>
      </c>
      <c r="Q4" s="12">
        <f>+Z17</f>
        <v>16</v>
      </c>
      <c r="R4" s="12">
        <f>+Z16</f>
        <v>15</v>
      </c>
      <c r="S4" s="12">
        <f>+Z18</f>
        <v>17</v>
      </c>
      <c r="T4" s="12">
        <f>+Z19</f>
        <v>18</v>
      </c>
      <c r="U4" s="12">
        <f>+Z20</f>
        <v>19</v>
      </c>
      <c r="V4" s="62">
        <f>+Z21</f>
        <v>20</v>
      </c>
      <c r="W4" s="13"/>
      <c r="X4" s="56">
        <v>3</v>
      </c>
      <c r="Y4" s="102">
        <f>mei_A!D5</f>
        <v>5</v>
      </c>
      <c r="Z4" s="103">
        <f>mei_B!D5</f>
        <v>1</v>
      </c>
      <c r="AA4" s="103">
        <f>mei_C!D5</f>
        <v>7</v>
      </c>
      <c r="AB4" s="103">
        <f>mei_D!D5</f>
        <v>9</v>
      </c>
      <c r="AC4" s="103">
        <f>mei_E!D5</f>
        <v>12</v>
      </c>
    </row>
    <row r="5" spans="1:29" s="11" customFormat="1" x14ac:dyDescent="0.25">
      <c r="A5" s="94">
        <v>4</v>
      </c>
      <c r="B5" s="77" t="s">
        <v>28</v>
      </c>
      <c r="C5" s="61">
        <f>+AA2</f>
        <v>3</v>
      </c>
      <c r="D5" s="12">
        <f>+AA3</f>
        <v>2</v>
      </c>
      <c r="E5" s="12">
        <f>+AA4</f>
        <v>7</v>
      </c>
      <c r="F5" s="12">
        <f>+AA5</f>
        <v>10</v>
      </c>
      <c r="G5" s="12">
        <f>+AA6</f>
        <v>13</v>
      </c>
      <c r="H5" s="12">
        <f>+AA7</f>
        <v>4</v>
      </c>
      <c r="I5" s="12">
        <f>+AA8</f>
        <v>6</v>
      </c>
      <c r="J5" s="12">
        <f>+AA9</f>
        <v>1</v>
      </c>
      <c r="K5" s="12">
        <f>+AA10</f>
        <v>9</v>
      </c>
      <c r="L5" s="12">
        <f>+AA11</f>
        <v>8</v>
      </c>
      <c r="M5" s="12">
        <f>+AA12</f>
        <v>5</v>
      </c>
      <c r="N5" s="12">
        <f>+AA13</f>
        <v>15</v>
      </c>
      <c r="O5" s="12">
        <f>+AA14</f>
        <v>11</v>
      </c>
      <c r="P5" s="12">
        <f>+AA15</f>
        <v>12</v>
      </c>
      <c r="Q5" s="12">
        <f>+AA17</f>
        <v>14</v>
      </c>
      <c r="R5" s="12">
        <f>+AA16</f>
        <v>16</v>
      </c>
      <c r="S5" s="12">
        <f>+AA18</f>
        <v>17</v>
      </c>
      <c r="T5" s="12">
        <f>+AA19</f>
        <v>18</v>
      </c>
      <c r="U5" s="12">
        <f>+AA20</f>
        <v>19</v>
      </c>
      <c r="V5" s="62">
        <f>+AA21</f>
        <v>20</v>
      </c>
      <c r="W5" s="13"/>
      <c r="X5" s="56">
        <v>4</v>
      </c>
      <c r="Y5" s="102">
        <f>mei_A!D6</f>
        <v>8</v>
      </c>
      <c r="Z5" s="103">
        <f>mei_B!D6</f>
        <v>3</v>
      </c>
      <c r="AA5" s="103">
        <f>mei_C!D6</f>
        <v>10</v>
      </c>
      <c r="AB5" s="103">
        <f>mei_D!D6</f>
        <v>6</v>
      </c>
      <c r="AC5" s="103">
        <f>mei_E!D6</f>
        <v>13</v>
      </c>
    </row>
    <row r="6" spans="1:29" s="11" customFormat="1" x14ac:dyDescent="0.25">
      <c r="A6" s="94">
        <v>5</v>
      </c>
      <c r="B6" s="78" t="s">
        <v>191</v>
      </c>
      <c r="C6" s="61">
        <f>+AB2</f>
        <v>11</v>
      </c>
      <c r="D6" s="12">
        <f>+AB3</f>
        <v>3</v>
      </c>
      <c r="E6" s="12">
        <f>+AB4</f>
        <v>9</v>
      </c>
      <c r="F6" s="12">
        <f>+AB5</f>
        <v>6</v>
      </c>
      <c r="G6" s="12">
        <f>+AB6</f>
        <v>8</v>
      </c>
      <c r="H6" s="12">
        <f>+AB7</f>
        <v>10</v>
      </c>
      <c r="I6" s="12">
        <f>+AB8</f>
        <v>1</v>
      </c>
      <c r="J6" s="12">
        <f>+AB9</f>
        <v>16</v>
      </c>
      <c r="K6" s="12">
        <f>+AB10</f>
        <v>5</v>
      </c>
      <c r="L6" s="12">
        <f>+AB11</f>
        <v>17</v>
      </c>
      <c r="M6" s="12">
        <f>+AB12</f>
        <v>12</v>
      </c>
      <c r="N6" s="12">
        <f>+AB13</f>
        <v>15</v>
      </c>
      <c r="O6" s="12">
        <f>+AB14</f>
        <v>14</v>
      </c>
      <c r="P6" s="12">
        <f>+AB15</f>
        <v>18</v>
      </c>
      <c r="Q6" s="12">
        <f>+AB17</f>
        <v>7</v>
      </c>
      <c r="R6" s="12">
        <f>+AB16</f>
        <v>4</v>
      </c>
      <c r="S6" s="12">
        <f>+AB18</f>
        <v>13</v>
      </c>
      <c r="T6" s="12">
        <f>+AB19</f>
        <v>2</v>
      </c>
      <c r="U6" s="12">
        <f>+AB20</f>
        <v>20</v>
      </c>
      <c r="V6" s="62">
        <f>+AB21</f>
        <v>19</v>
      </c>
      <c r="W6" s="14"/>
      <c r="X6" s="56">
        <v>5</v>
      </c>
      <c r="Y6" s="102">
        <f>mei_A!D7</f>
        <v>6</v>
      </c>
      <c r="Z6" s="103">
        <f>mei_B!D7</f>
        <v>5</v>
      </c>
      <c r="AA6" s="103">
        <f>mei_C!D7</f>
        <v>13</v>
      </c>
      <c r="AB6" s="103">
        <f>mei_D!D7</f>
        <v>8</v>
      </c>
      <c r="AC6" s="103">
        <f>mei_E!D7</f>
        <v>4</v>
      </c>
    </row>
    <row r="7" spans="1:29" s="11" customFormat="1" ht="15.75" thickBot="1" x14ac:dyDescent="0.3">
      <c r="A7" s="94">
        <v>6</v>
      </c>
      <c r="B7" s="77" t="s">
        <v>189</v>
      </c>
      <c r="C7" s="63">
        <f>AC2</f>
        <v>6</v>
      </c>
      <c r="D7" s="64">
        <f>AC3</f>
        <v>8</v>
      </c>
      <c r="E7" s="64">
        <f>AC4</f>
        <v>12</v>
      </c>
      <c r="F7" s="64">
        <f>AC5</f>
        <v>13</v>
      </c>
      <c r="G7" s="64">
        <f>AC6</f>
        <v>4</v>
      </c>
      <c r="H7" s="64">
        <f>AC7</f>
        <v>9</v>
      </c>
      <c r="I7" s="64">
        <f>AC8</f>
        <v>3</v>
      </c>
      <c r="J7" s="64">
        <f>AC9</f>
        <v>11</v>
      </c>
      <c r="K7" s="64">
        <f>AC10</f>
        <v>2</v>
      </c>
      <c r="L7" s="64">
        <f>AC11</f>
        <v>14</v>
      </c>
      <c r="M7" s="64">
        <f>AC12</f>
        <v>15</v>
      </c>
      <c r="N7" s="64">
        <f>AC13</f>
        <v>16</v>
      </c>
      <c r="O7" s="64">
        <f>AC14</f>
        <v>5</v>
      </c>
      <c r="P7" s="64">
        <f>AC15</f>
        <v>10</v>
      </c>
      <c r="Q7" s="64">
        <f>AC16</f>
        <v>7</v>
      </c>
      <c r="R7" s="64">
        <f>AC17</f>
        <v>1</v>
      </c>
      <c r="S7" s="64">
        <f>AC18</f>
        <v>17</v>
      </c>
      <c r="T7" s="64">
        <f>AC19</f>
        <v>18</v>
      </c>
      <c r="U7" s="64">
        <f>AC20</f>
        <v>19</v>
      </c>
      <c r="V7" s="65">
        <f>AC21</f>
        <v>20</v>
      </c>
      <c r="W7" s="51"/>
      <c r="X7" s="56">
        <v>6</v>
      </c>
      <c r="Y7" s="102">
        <f>mei_A!D8</f>
        <v>12</v>
      </c>
      <c r="Z7" s="103">
        <f>mei_B!D8</f>
        <v>2</v>
      </c>
      <c r="AA7" s="103">
        <f>mei_C!D8</f>
        <v>4</v>
      </c>
      <c r="AB7" s="103">
        <f>mei_D!D8</f>
        <v>10</v>
      </c>
      <c r="AC7" s="103">
        <f>mei_E!D8</f>
        <v>9</v>
      </c>
    </row>
    <row r="8" spans="1:29" s="11" customFormat="1" ht="15.75" thickBot="1" x14ac:dyDescent="0.3">
      <c r="A8" s="94">
        <v>7</v>
      </c>
      <c r="B8" s="52"/>
      <c r="C8" s="52"/>
      <c r="D8" s="52"/>
      <c r="E8" s="52"/>
      <c r="F8" s="52"/>
      <c r="G8" s="52"/>
      <c r="H8" s="52"/>
      <c r="I8" s="52"/>
      <c r="J8" s="52"/>
      <c r="K8" s="30"/>
      <c r="L8" s="49"/>
      <c r="M8" s="49"/>
      <c r="N8" s="49"/>
      <c r="O8" s="52"/>
      <c r="P8" s="52"/>
      <c r="Q8" s="52"/>
      <c r="R8" s="52"/>
      <c r="S8" s="52"/>
      <c r="T8" s="52"/>
      <c r="U8" s="51"/>
      <c r="V8" s="66"/>
      <c r="W8" s="51"/>
      <c r="X8" s="56">
        <v>7</v>
      </c>
      <c r="Y8" s="102">
        <f>mei_A!D9</f>
        <v>14</v>
      </c>
      <c r="Z8" s="103">
        <f>mei_B!D9</f>
        <v>13</v>
      </c>
      <c r="AA8" s="103">
        <f>mei_C!D9</f>
        <v>6</v>
      </c>
      <c r="AB8" s="103">
        <f>mei_D!D9</f>
        <v>1</v>
      </c>
      <c r="AC8" s="103">
        <f>mei_E!D9</f>
        <v>3</v>
      </c>
    </row>
    <row r="9" spans="1:29" s="11" customFormat="1" ht="16.5" thickBot="1" x14ac:dyDescent="0.3">
      <c r="A9" s="94">
        <v>8</v>
      </c>
      <c r="B9" s="79" t="s">
        <v>70</v>
      </c>
      <c r="C9" s="104">
        <v>1</v>
      </c>
      <c r="D9" s="104">
        <v>10</v>
      </c>
      <c r="E9" s="104">
        <v>3</v>
      </c>
      <c r="F9" s="104">
        <v>5</v>
      </c>
      <c r="G9" s="104">
        <v>4</v>
      </c>
      <c r="H9" s="104">
        <v>15</v>
      </c>
      <c r="I9" s="104">
        <v>11</v>
      </c>
      <c r="J9" s="104">
        <v>8</v>
      </c>
      <c r="K9" s="104">
        <v>7</v>
      </c>
      <c r="L9" s="104">
        <v>12</v>
      </c>
      <c r="M9" s="104">
        <v>16</v>
      </c>
      <c r="N9" s="104">
        <v>2</v>
      </c>
      <c r="O9" s="104">
        <v>14</v>
      </c>
      <c r="P9" s="104">
        <v>6</v>
      </c>
      <c r="Q9" s="104">
        <v>13</v>
      </c>
      <c r="R9" s="52"/>
      <c r="S9" s="52"/>
      <c r="T9" s="52"/>
      <c r="U9" s="52"/>
      <c r="V9" s="67"/>
      <c r="W9" s="51"/>
      <c r="X9" s="56">
        <v>8</v>
      </c>
      <c r="Y9" s="102">
        <f>mei_A!D10</f>
        <v>1</v>
      </c>
      <c r="Z9" s="103">
        <f>mei_B!D10</f>
        <v>11</v>
      </c>
      <c r="AA9" s="103">
        <f>mei_C!D10</f>
        <v>1</v>
      </c>
      <c r="AB9" s="103">
        <f>mei_D!D10</f>
        <v>16</v>
      </c>
      <c r="AC9" s="103">
        <f>mei_E!D10</f>
        <v>11</v>
      </c>
    </row>
    <row r="10" spans="1:29" s="11" customFormat="1" ht="16.5" thickBot="1" x14ac:dyDescent="0.3">
      <c r="A10" s="94">
        <v>9</v>
      </c>
      <c r="B10" s="79" t="s">
        <v>71</v>
      </c>
      <c r="C10" s="104">
        <v>1</v>
      </c>
      <c r="D10" s="104">
        <v>10</v>
      </c>
      <c r="E10" s="104">
        <v>3</v>
      </c>
      <c r="F10" s="104">
        <v>7</v>
      </c>
      <c r="G10" s="104">
        <v>5</v>
      </c>
      <c r="H10" s="104">
        <v>4</v>
      </c>
      <c r="I10" s="104">
        <v>15</v>
      </c>
      <c r="J10" s="104">
        <v>8</v>
      </c>
      <c r="K10" s="104">
        <v>11</v>
      </c>
      <c r="L10" s="104">
        <v>12</v>
      </c>
      <c r="M10" s="104">
        <v>16</v>
      </c>
      <c r="N10" s="104">
        <v>2</v>
      </c>
      <c r="O10" s="104">
        <v>6</v>
      </c>
      <c r="P10" s="104">
        <v>14</v>
      </c>
      <c r="Q10" s="104">
        <v>13</v>
      </c>
      <c r="R10" s="52"/>
      <c r="S10" s="52"/>
      <c r="T10" s="52"/>
      <c r="U10" s="52"/>
      <c r="V10" s="67"/>
      <c r="W10" s="51"/>
      <c r="X10" s="56">
        <v>9</v>
      </c>
      <c r="Y10" s="102">
        <f>mei_A!D11</f>
        <v>9</v>
      </c>
      <c r="Z10" s="103">
        <f>mei_B!D11</f>
        <v>9</v>
      </c>
      <c r="AA10" s="103">
        <f>mei_C!D11</f>
        <v>9</v>
      </c>
      <c r="AB10" s="103">
        <f>mei_D!D11</f>
        <v>5</v>
      </c>
      <c r="AC10" s="103">
        <f>mei_E!D11</f>
        <v>2</v>
      </c>
    </row>
    <row r="11" spans="1:29" s="11" customFormat="1" ht="16.5" thickBot="1" x14ac:dyDescent="0.3">
      <c r="A11" s="94">
        <v>10</v>
      </c>
      <c r="B11" s="79" t="s">
        <v>69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52"/>
      <c r="S11" s="52"/>
      <c r="T11" s="52"/>
      <c r="U11" s="52"/>
      <c r="V11" s="67"/>
      <c r="W11" s="48"/>
      <c r="X11" s="56">
        <v>10</v>
      </c>
      <c r="Y11" s="102">
        <f>mei_A!D12</f>
        <v>15</v>
      </c>
      <c r="Z11" s="103">
        <f>mei_B!D12</f>
        <v>8</v>
      </c>
      <c r="AA11" s="103">
        <f>mei_C!D12</f>
        <v>8</v>
      </c>
      <c r="AB11" s="103">
        <f>mei_D!D12</f>
        <v>17</v>
      </c>
      <c r="AC11" s="103">
        <f>mei_E!D12</f>
        <v>14</v>
      </c>
    </row>
    <row r="12" spans="1:29" s="11" customFormat="1" ht="16.5" thickBot="1" x14ac:dyDescent="0.3">
      <c r="A12" s="94">
        <v>11</v>
      </c>
      <c r="B12" s="79" t="s">
        <v>72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52"/>
      <c r="S12" s="52"/>
      <c r="T12" s="52"/>
      <c r="U12" s="52"/>
      <c r="V12" s="67"/>
      <c r="W12" s="52"/>
      <c r="X12" s="56">
        <v>11</v>
      </c>
      <c r="Y12" s="102">
        <f>mei_A!D13</f>
        <v>4</v>
      </c>
      <c r="Z12" s="103">
        <f>mei_B!D13</f>
        <v>12</v>
      </c>
      <c r="AA12" s="103">
        <f>mei_C!D13</f>
        <v>5</v>
      </c>
      <c r="AB12" s="103">
        <f>mei_D!D13</f>
        <v>12</v>
      </c>
      <c r="AC12" s="103">
        <f>mei_E!D13</f>
        <v>15</v>
      </c>
    </row>
    <row r="13" spans="1:29" s="11" customFormat="1" ht="15.75" x14ac:dyDescent="0.25">
      <c r="A13" s="94">
        <v>12</v>
      </c>
      <c r="B13" s="79" t="s">
        <v>954</v>
      </c>
      <c r="C13" s="104">
        <v>15</v>
      </c>
      <c r="D13" s="104">
        <v>5</v>
      </c>
      <c r="E13" s="104">
        <v>11</v>
      </c>
      <c r="F13" s="104">
        <v>13</v>
      </c>
      <c r="G13" s="104">
        <v>12</v>
      </c>
      <c r="H13" s="104">
        <v>10</v>
      </c>
      <c r="I13" s="104">
        <v>6</v>
      </c>
      <c r="J13" s="104">
        <v>1</v>
      </c>
      <c r="K13" s="104">
        <v>2</v>
      </c>
      <c r="L13" s="104">
        <v>14</v>
      </c>
      <c r="M13" s="104">
        <v>7</v>
      </c>
      <c r="N13" s="104">
        <v>4</v>
      </c>
      <c r="O13" s="104">
        <v>9</v>
      </c>
      <c r="P13" s="104">
        <v>3</v>
      </c>
      <c r="Q13" s="104">
        <v>8</v>
      </c>
      <c r="R13" s="52"/>
      <c r="S13" s="52"/>
      <c r="T13" s="52"/>
      <c r="U13" s="52"/>
      <c r="V13" s="67"/>
      <c r="X13" s="56">
        <v>12</v>
      </c>
      <c r="Y13" s="102">
        <f>mei_A!D14</f>
        <v>10</v>
      </c>
      <c r="Z13" s="103">
        <f>mei_B!D14</f>
        <v>7</v>
      </c>
      <c r="AA13" s="103">
        <f>mei_C!D14</f>
        <v>15</v>
      </c>
      <c r="AB13" s="103">
        <f>mei_D!D14</f>
        <v>15</v>
      </c>
      <c r="AC13" s="103">
        <f>mei_E!D14</f>
        <v>16</v>
      </c>
    </row>
    <row r="14" spans="1:29" s="11" customFormat="1" x14ac:dyDescent="0.25">
      <c r="A14" s="94">
        <v>13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18" t="s">
        <v>184</v>
      </c>
      <c r="R14" s="19">
        <f>DAY(T17)</f>
        <v>2</v>
      </c>
      <c r="S14" s="20" t="s">
        <v>185</v>
      </c>
      <c r="T14" s="19">
        <f>MONTH(T17)</f>
        <v>12</v>
      </c>
      <c r="U14" s="20" t="s">
        <v>186</v>
      </c>
      <c r="V14" s="96">
        <f>YEAR(T17)</f>
        <v>2012</v>
      </c>
      <c r="X14" s="56">
        <v>13</v>
      </c>
      <c r="Y14" s="102">
        <f>mei_A!D15</f>
        <v>2</v>
      </c>
      <c r="Z14" s="103">
        <f>mei_B!D15</f>
        <v>14</v>
      </c>
      <c r="AA14" s="103">
        <f>mei_C!D15</f>
        <v>11</v>
      </c>
      <c r="AB14" s="103">
        <f>mei_D!D15</f>
        <v>14</v>
      </c>
      <c r="AC14" s="103">
        <f>mei_E!D15</f>
        <v>5</v>
      </c>
    </row>
    <row r="15" spans="1:29" s="11" customFormat="1" ht="15.75" thickBot="1" x14ac:dyDescent="0.3">
      <c r="A15" s="94">
        <v>14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68"/>
      <c r="U15" s="52"/>
      <c r="V15" s="67"/>
      <c r="X15" s="56">
        <v>14</v>
      </c>
      <c r="Y15" s="102">
        <f>mei_A!D16</f>
        <v>11</v>
      </c>
      <c r="Z15" s="103">
        <f>mei_B!D16</f>
        <v>10</v>
      </c>
      <c r="AA15" s="103">
        <f>mei_C!D16</f>
        <v>12</v>
      </c>
      <c r="AB15" s="103">
        <f>mei_D!D16</f>
        <v>18</v>
      </c>
      <c r="AC15" s="103">
        <f>mei_E!D16</f>
        <v>10</v>
      </c>
    </row>
    <row r="16" spans="1:29" s="11" customFormat="1" ht="21" x14ac:dyDescent="0.35">
      <c r="A16" s="94">
        <v>16</v>
      </c>
      <c r="B16" s="77" t="s">
        <v>84</v>
      </c>
      <c r="C16" s="104">
        <v>18</v>
      </c>
      <c r="D16" s="105">
        <v>14</v>
      </c>
      <c r="E16" s="105">
        <v>16</v>
      </c>
      <c r="F16" s="105">
        <v>17</v>
      </c>
      <c r="G16" s="106">
        <v>20</v>
      </c>
      <c r="H16" s="52"/>
      <c r="I16" s="52"/>
      <c r="J16" s="52"/>
      <c r="K16" s="52"/>
      <c r="L16" s="52"/>
      <c r="M16" s="52"/>
      <c r="N16" s="52"/>
      <c r="O16" s="118" t="s">
        <v>92</v>
      </c>
      <c r="P16" s="119"/>
      <c r="Q16" s="119"/>
      <c r="R16" s="119"/>
      <c r="S16" s="120"/>
      <c r="T16" s="32">
        <v>14</v>
      </c>
      <c r="U16" s="97"/>
      <c r="V16" s="98"/>
      <c r="X16" s="56">
        <v>16</v>
      </c>
      <c r="Y16" s="102">
        <f>mei_A!D17</f>
        <v>13</v>
      </c>
      <c r="Z16" s="103">
        <f>mei_B!D17</f>
        <v>15</v>
      </c>
      <c r="AA16" s="103">
        <f>mei_C!D17</f>
        <v>16</v>
      </c>
      <c r="AB16" s="103">
        <f>mei_D!D17</f>
        <v>4</v>
      </c>
      <c r="AC16" s="103">
        <f>mei_E!D17</f>
        <v>7</v>
      </c>
    </row>
    <row r="17" spans="1:29" s="11" customFormat="1" ht="20.25" thickBot="1" x14ac:dyDescent="0.3">
      <c r="A17" s="94">
        <v>15</v>
      </c>
      <c r="B17" s="77" t="s">
        <v>29</v>
      </c>
      <c r="C17" s="107">
        <v>9</v>
      </c>
      <c r="D17" s="108">
        <v>1</v>
      </c>
      <c r="E17" s="108">
        <v>14</v>
      </c>
      <c r="F17" s="108">
        <v>2</v>
      </c>
      <c r="G17" s="109">
        <v>3</v>
      </c>
      <c r="H17" s="52"/>
      <c r="I17" s="52"/>
      <c r="J17" s="52"/>
      <c r="K17" s="52"/>
      <c r="L17" s="52"/>
      <c r="M17" s="52"/>
      <c r="N17" s="52"/>
      <c r="O17" s="118" t="s">
        <v>93</v>
      </c>
      <c r="P17" s="119"/>
      <c r="Q17" s="119"/>
      <c r="R17" s="119"/>
      <c r="S17" s="120"/>
      <c r="T17" s="112">
        <v>41245</v>
      </c>
      <c r="U17" s="113"/>
      <c r="V17" s="114"/>
      <c r="X17" s="56">
        <v>15</v>
      </c>
      <c r="Y17" s="102">
        <f>mei_A!D18</f>
        <v>16</v>
      </c>
      <c r="Z17" s="103">
        <f>mei_B!D18</f>
        <v>16</v>
      </c>
      <c r="AA17" s="103">
        <f>mei_C!D18</f>
        <v>14</v>
      </c>
      <c r="AB17" s="103">
        <f>mei_D!D18</f>
        <v>7</v>
      </c>
      <c r="AC17" s="103">
        <f>mei_E!D18</f>
        <v>1</v>
      </c>
    </row>
    <row r="18" spans="1:29" s="11" customFormat="1" x14ac:dyDescent="0.25">
      <c r="A18" s="94">
        <v>17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67"/>
      <c r="X18" s="56">
        <v>17</v>
      </c>
      <c r="Y18" s="102">
        <f>mei_A!D19</f>
        <v>18</v>
      </c>
      <c r="Z18" s="103">
        <f>mei_B!D19</f>
        <v>17</v>
      </c>
      <c r="AA18" s="103">
        <f>mei_C!D19</f>
        <v>17</v>
      </c>
      <c r="AB18" s="103">
        <f>mei_D!D19</f>
        <v>13</v>
      </c>
      <c r="AC18" s="103">
        <f>mei_E!D19</f>
        <v>17</v>
      </c>
    </row>
    <row r="19" spans="1:29" s="11" customFormat="1" x14ac:dyDescent="0.25">
      <c r="A19" s="94">
        <v>18</v>
      </c>
      <c r="B19" s="77" t="s">
        <v>955</v>
      </c>
      <c r="C19" s="12">
        <f t="shared" ref="C19:G20" si="0">IF(C16&lt;10,C16+9,C16-9)</f>
        <v>9</v>
      </c>
      <c r="D19" s="12">
        <f t="shared" si="0"/>
        <v>5</v>
      </c>
      <c r="E19" s="12">
        <f t="shared" si="0"/>
        <v>7</v>
      </c>
      <c r="F19" s="12">
        <f t="shared" si="0"/>
        <v>8</v>
      </c>
      <c r="G19" s="12">
        <f t="shared" si="0"/>
        <v>11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67"/>
      <c r="X19" s="56">
        <v>18</v>
      </c>
      <c r="Y19" s="102">
        <f>mei_A!D20</f>
        <v>17</v>
      </c>
      <c r="Z19" s="103">
        <f>mei_B!D20</f>
        <v>18</v>
      </c>
      <c r="AA19" s="103">
        <f>mei_C!D20</f>
        <v>18</v>
      </c>
      <c r="AB19" s="103">
        <f>mei_D!D20</f>
        <v>2</v>
      </c>
      <c r="AC19" s="103">
        <f>mei_E!D20</f>
        <v>18</v>
      </c>
    </row>
    <row r="20" spans="1:29" s="11" customFormat="1" x14ac:dyDescent="0.25">
      <c r="A20" s="94">
        <v>19</v>
      </c>
      <c r="B20" s="77" t="s">
        <v>30</v>
      </c>
      <c r="C20" s="12">
        <f t="shared" si="0"/>
        <v>18</v>
      </c>
      <c r="D20" s="12">
        <f t="shared" si="0"/>
        <v>10</v>
      </c>
      <c r="E20" s="12">
        <f t="shared" si="0"/>
        <v>5</v>
      </c>
      <c r="F20" s="12">
        <f t="shared" si="0"/>
        <v>11</v>
      </c>
      <c r="G20" s="12">
        <f t="shared" si="0"/>
        <v>12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67"/>
      <c r="X20" s="56">
        <v>19</v>
      </c>
      <c r="Y20" s="102">
        <f>mei_A!D21</f>
        <v>19</v>
      </c>
      <c r="Z20" s="103">
        <f>mei_B!D21</f>
        <v>19</v>
      </c>
      <c r="AA20" s="103">
        <f>mei_C!D21</f>
        <v>19</v>
      </c>
      <c r="AB20" s="103">
        <f>mei_D!D21</f>
        <v>20</v>
      </c>
      <c r="AC20" s="103">
        <f>mei_E!D21</f>
        <v>19</v>
      </c>
    </row>
    <row r="21" spans="1:29" s="11" customFormat="1" ht="15.75" thickBot="1" x14ac:dyDescent="0.3">
      <c r="A21" s="94">
        <v>20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67"/>
      <c r="X21" s="57">
        <v>20</v>
      </c>
      <c r="Y21" s="102">
        <f>mei_A!D22</f>
        <v>20</v>
      </c>
      <c r="Z21" s="103">
        <f>mei_B!D22</f>
        <v>20</v>
      </c>
      <c r="AA21" s="103">
        <f>mei_C!D22</f>
        <v>20</v>
      </c>
      <c r="AB21" s="103">
        <f>mei_D!D22</f>
        <v>19</v>
      </c>
      <c r="AC21" s="103">
        <f>mei_E!D22</f>
        <v>20</v>
      </c>
    </row>
    <row r="22" spans="1:29" ht="13.9" customHeight="1" thickBot="1" x14ac:dyDescent="0.4">
      <c r="A22" s="94">
        <v>21</v>
      </c>
      <c r="B22" s="90" t="s">
        <v>109</v>
      </c>
      <c r="C22" s="7" t="s">
        <v>110</v>
      </c>
      <c r="D22" s="9"/>
      <c r="E22" s="8" t="s">
        <v>111</v>
      </c>
      <c r="F22" s="8"/>
      <c r="G22" s="7" t="s">
        <v>112</v>
      </c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71"/>
      <c r="Y22" s="31" t="s">
        <v>192</v>
      </c>
      <c r="Z22" s="31" t="s">
        <v>193</v>
      </c>
      <c r="AA22" s="31" t="s">
        <v>194</v>
      </c>
      <c r="AB22" s="31" t="s">
        <v>195</v>
      </c>
      <c r="AC22" s="31" t="s">
        <v>196</v>
      </c>
    </row>
    <row r="23" spans="1:29" s="23" customFormat="1" ht="13.9" customHeight="1" thickBot="1" x14ac:dyDescent="0.4">
      <c r="A23" s="94">
        <v>22</v>
      </c>
      <c r="B23" s="91" t="s">
        <v>113</v>
      </c>
      <c r="C23" s="110" t="s">
        <v>120</v>
      </c>
      <c r="D23" s="111"/>
      <c r="E23" s="117" t="s">
        <v>120</v>
      </c>
      <c r="F23" s="117"/>
      <c r="G23" s="115"/>
      <c r="H23" s="116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9"/>
      <c r="W23" s="1"/>
      <c r="Y23" s="33"/>
      <c r="Z23" s="33"/>
      <c r="AA23" s="33"/>
      <c r="AB23" s="33"/>
      <c r="AC23" s="33"/>
    </row>
    <row r="24" spans="1:29" s="23" customFormat="1" ht="13.9" customHeight="1" thickBot="1" x14ac:dyDescent="0.4">
      <c r="A24" s="94">
        <v>23</v>
      </c>
      <c r="B24" s="90" t="s">
        <v>114</v>
      </c>
      <c r="C24" s="110" t="s">
        <v>120</v>
      </c>
      <c r="D24" s="111"/>
      <c r="E24" s="110" t="s">
        <v>120</v>
      </c>
      <c r="F24" s="111"/>
      <c r="G24" s="110" t="s">
        <v>120</v>
      </c>
      <c r="H24" s="11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9"/>
      <c r="W24" s="1"/>
      <c r="Y24" s="33"/>
      <c r="Z24" s="33"/>
      <c r="AA24" s="33"/>
      <c r="AB24" s="33"/>
      <c r="AC24" s="33"/>
    </row>
    <row r="25" spans="1:29" s="23" customFormat="1" ht="13.9" customHeight="1" thickBot="1" x14ac:dyDescent="0.3">
      <c r="A25" s="94">
        <v>24</v>
      </c>
      <c r="B25" s="91" t="s">
        <v>115</v>
      </c>
      <c r="C25" s="110" t="s">
        <v>120</v>
      </c>
      <c r="D25" s="111"/>
      <c r="E25" s="110" t="s">
        <v>120</v>
      </c>
      <c r="F25" s="111"/>
      <c r="G25" s="110" t="s">
        <v>120</v>
      </c>
      <c r="H25" s="11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9"/>
      <c r="AA25" s="33"/>
      <c r="AB25" s="33"/>
      <c r="AC25" s="33"/>
    </row>
    <row r="26" spans="1:29" s="23" customFormat="1" ht="13.9" customHeight="1" thickBot="1" x14ac:dyDescent="0.3">
      <c r="A26" s="94">
        <v>25</v>
      </c>
      <c r="B26" s="90" t="s">
        <v>116</v>
      </c>
      <c r="C26" s="110" t="s">
        <v>120</v>
      </c>
      <c r="D26" s="111"/>
      <c r="E26" s="110" t="s">
        <v>120</v>
      </c>
      <c r="F26" s="111"/>
      <c r="G26" s="110" t="s">
        <v>120</v>
      </c>
      <c r="H26" s="11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9"/>
      <c r="AA26" s="33"/>
      <c r="AB26" s="33"/>
      <c r="AC26" s="33"/>
    </row>
    <row r="27" spans="1:29" ht="21.75" thickBot="1" x14ac:dyDescent="0.4">
      <c r="A27" s="94">
        <v>26</v>
      </c>
      <c r="B27" s="91" t="s">
        <v>117</v>
      </c>
      <c r="C27" s="110" t="s">
        <v>120</v>
      </c>
      <c r="D27" s="111"/>
      <c r="E27" s="110" t="s">
        <v>120</v>
      </c>
      <c r="F27" s="111"/>
      <c r="G27" s="110"/>
      <c r="H27" s="11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71"/>
    </row>
    <row r="28" spans="1:29" ht="21.75" thickBot="1" x14ac:dyDescent="0.4">
      <c r="A28" s="94">
        <v>27</v>
      </c>
      <c r="B28" s="90" t="s">
        <v>118</v>
      </c>
      <c r="C28" s="110" t="s">
        <v>120</v>
      </c>
      <c r="D28" s="111"/>
      <c r="E28" s="110" t="s">
        <v>120</v>
      </c>
      <c r="F28" s="111"/>
      <c r="G28" s="87" t="s">
        <v>120</v>
      </c>
      <c r="H28" s="88"/>
      <c r="I28" s="10"/>
      <c r="J28" s="10"/>
      <c r="K28" s="10"/>
      <c r="L28" s="24"/>
      <c r="M28" s="24"/>
      <c r="N28" s="10"/>
      <c r="O28" s="10"/>
      <c r="P28" s="10"/>
      <c r="Q28" s="10"/>
      <c r="R28" s="10"/>
      <c r="S28" s="10"/>
      <c r="T28" s="10"/>
      <c r="U28" s="10"/>
      <c r="V28" s="71"/>
      <c r="AC28" s="3"/>
    </row>
    <row r="29" spans="1:29" ht="21.75" thickBot="1" x14ac:dyDescent="0.4">
      <c r="A29" s="100">
        <v>28</v>
      </c>
      <c r="B29" s="92" t="s">
        <v>119</v>
      </c>
      <c r="C29" s="110"/>
      <c r="D29" s="111"/>
      <c r="E29" s="110"/>
      <c r="F29" s="111"/>
      <c r="G29" s="87" t="s">
        <v>120</v>
      </c>
      <c r="H29" s="88"/>
      <c r="I29" s="75"/>
      <c r="J29" s="75"/>
      <c r="K29" s="75"/>
      <c r="L29" s="101"/>
      <c r="M29" s="101"/>
      <c r="N29" s="75"/>
      <c r="O29" s="75"/>
      <c r="P29" s="75"/>
      <c r="Q29" s="75"/>
      <c r="R29" s="75"/>
      <c r="S29" s="75"/>
      <c r="T29" s="75"/>
      <c r="U29" s="75"/>
      <c r="V29" s="76"/>
    </row>
    <row r="30" spans="1:29" ht="21" x14ac:dyDescent="0.35">
      <c r="I30" s="10"/>
      <c r="K30" s="10"/>
      <c r="L30" s="24"/>
      <c r="M30" s="24"/>
      <c r="N30" s="15"/>
      <c r="O30" s="15"/>
      <c r="P30" s="15"/>
      <c r="Q30" s="15"/>
      <c r="R30" s="15"/>
      <c r="S30" s="15"/>
    </row>
    <row r="31" spans="1:29" ht="21" x14ac:dyDescent="0.35">
      <c r="I31" s="10"/>
      <c r="K31" s="10"/>
      <c r="L31" s="24"/>
      <c r="M31" s="24"/>
    </row>
    <row r="32" spans="1:29" ht="21" x14ac:dyDescent="0.35">
      <c r="I32" s="10"/>
      <c r="K32" s="10"/>
      <c r="L32" s="33"/>
      <c r="M32" s="33"/>
      <c r="N32" s="33"/>
      <c r="O32" s="33"/>
      <c r="P32" s="33"/>
      <c r="Q32" s="33"/>
      <c r="R32" s="33"/>
      <c r="S32" s="33"/>
    </row>
    <row r="33" spans="2:24" ht="21" x14ac:dyDescent="0.35">
      <c r="I33" s="10"/>
      <c r="K33" s="10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3"/>
    </row>
    <row r="34" spans="2:24" ht="21" x14ac:dyDescent="0.35">
      <c r="I34" s="10"/>
      <c r="K34" s="10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3"/>
    </row>
    <row r="35" spans="2:24" ht="21" x14ac:dyDescent="0.35">
      <c r="K35" s="10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3"/>
    </row>
    <row r="39" spans="2:24" ht="15" customHeight="1" x14ac:dyDescent="0.35">
      <c r="B39" s="22"/>
      <c r="C39" s="22"/>
    </row>
    <row r="40" spans="2:24" ht="15" customHeight="1" x14ac:dyDescent="0.35">
      <c r="B40" s="22"/>
      <c r="C40" s="22"/>
      <c r="K40"/>
      <c r="L40"/>
      <c r="M40"/>
      <c r="N40"/>
      <c r="O40"/>
      <c r="P40"/>
      <c r="Q40"/>
      <c r="R40"/>
      <c r="S40"/>
      <c r="T40" s="25"/>
    </row>
    <row r="41" spans="2:24" ht="15" customHeight="1" thickBot="1" x14ac:dyDescent="0.4">
      <c r="K41"/>
      <c r="L41"/>
      <c r="M41"/>
      <c r="N41"/>
      <c r="O41"/>
      <c r="P41"/>
      <c r="Q41"/>
      <c r="R41"/>
      <c r="S41"/>
      <c r="T41" s="25"/>
    </row>
    <row r="42" spans="2:24" ht="15" customHeight="1" x14ac:dyDescent="0.35">
      <c r="B42" s="80" t="s">
        <v>101</v>
      </c>
      <c r="C42" s="80"/>
      <c r="D42" s="81" t="s">
        <v>102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 t="s">
        <v>141</v>
      </c>
      <c r="P42" s="80"/>
      <c r="Q42" s="82"/>
      <c r="R42" s="82"/>
      <c r="S42" s="82"/>
      <c r="T42" s="82"/>
      <c r="U42" s="82"/>
      <c r="V42" s="83"/>
    </row>
    <row r="43" spans="2:24" ht="15" customHeight="1" x14ac:dyDescent="0.35">
      <c r="B43" s="52" t="s">
        <v>99</v>
      </c>
      <c r="C43" s="52"/>
      <c r="D43" s="69" t="s">
        <v>100</v>
      </c>
      <c r="E43" s="70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67"/>
    </row>
    <row r="44" spans="2:24" ht="15" customHeight="1" x14ac:dyDescent="0.35">
      <c r="B44" s="52" t="s">
        <v>103</v>
      </c>
      <c r="C44" s="52"/>
      <c r="D44" s="70" t="s">
        <v>104</v>
      </c>
      <c r="E44" s="52"/>
      <c r="F44" s="52"/>
      <c r="G44" s="52"/>
      <c r="H44" s="52"/>
      <c r="I44" s="52"/>
      <c r="J44" s="52"/>
      <c r="K44" s="52"/>
      <c r="L44" s="52"/>
      <c r="M44" s="44" t="s">
        <v>605</v>
      </c>
      <c r="N44" s="44"/>
      <c r="O44" s="44" t="s">
        <v>606</v>
      </c>
      <c r="P44" s="44"/>
      <c r="Q44" s="44"/>
      <c r="R44" s="44"/>
      <c r="S44" s="44"/>
      <c r="T44" s="52"/>
      <c r="U44" s="52"/>
      <c r="V44" s="67"/>
    </row>
    <row r="45" spans="2:24" ht="15" customHeight="1" x14ac:dyDescent="0.35">
      <c r="B45" s="52" t="s">
        <v>105</v>
      </c>
      <c r="C45" s="52"/>
      <c r="D45" s="69" t="s">
        <v>106</v>
      </c>
      <c r="E45" s="52"/>
      <c r="F45" s="52"/>
      <c r="G45" s="52"/>
      <c r="H45" s="52"/>
      <c r="I45" s="52"/>
      <c r="J45" s="52"/>
      <c r="K45" s="52"/>
      <c r="L45" s="52"/>
      <c r="M45" s="44"/>
      <c r="N45" s="44"/>
      <c r="O45" s="44" t="s">
        <v>607</v>
      </c>
      <c r="P45" s="44"/>
      <c r="Q45" s="44"/>
      <c r="R45" s="44"/>
      <c r="S45" s="44"/>
      <c r="T45" s="52"/>
      <c r="U45" s="52"/>
      <c r="V45" s="67"/>
    </row>
    <row r="46" spans="2:24" ht="15" customHeight="1" x14ac:dyDescent="0.35">
      <c r="B46" s="52" t="s">
        <v>108</v>
      </c>
      <c r="C46" s="52"/>
      <c r="D46" s="70" t="s">
        <v>107</v>
      </c>
      <c r="E46" s="52"/>
      <c r="F46" s="52"/>
      <c r="G46" s="52"/>
      <c r="H46" s="52"/>
      <c r="I46" s="52"/>
      <c r="J46" s="52"/>
      <c r="K46" s="52"/>
      <c r="L46" s="52"/>
      <c r="M46" s="44"/>
      <c r="N46" s="44"/>
      <c r="O46" s="44" t="s">
        <v>608</v>
      </c>
      <c r="P46" s="44"/>
      <c r="Q46" s="44"/>
      <c r="R46" s="44"/>
      <c r="S46" s="44"/>
      <c r="T46" s="52"/>
      <c r="U46" s="52"/>
      <c r="V46" s="67"/>
    </row>
    <row r="47" spans="2:24" ht="15" customHeight="1" x14ac:dyDescent="0.35">
      <c r="B47" s="52" t="s">
        <v>182</v>
      </c>
      <c r="C47" s="52"/>
      <c r="D47" s="69" t="s">
        <v>183</v>
      </c>
      <c r="E47" s="52"/>
      <c r="F47" s="52"/>
      <c r="G47" s="52"/>
      <c r="H47" s="52"/>
      <c r="I47" s="52"/>
      <c r="J47" s="52"/>
      <c r="K47" s="52"/>
      <c r="L47" s="52"/>
      <c r="M47" s="44"/>
      <c r="N47" s="44"/>
      <c r="O47" s="44" t="s">
        <v>609</v>
      </c>
      <c r="P47" s="44"/>
      <c r="Q47" s="44"/>
      <c r="R47" s="44"/>
      <c r="S47" s="44"/>
      <c r="T47" s="10"/>
      <c r="U47" s="10"/>
      <c r="V47" s="71"/>
    </row>
    <row r="48" spans="2:24" ht="15" customHeight="1" thickBot="1" x14ac:dyDescent="0.4">
      <c r="B48" s="72" t="s">
        <v>686</v>
      </c>
      <c r="C48" s="72"/>
      <c r="D48" s="73" t="s">
        <v>104</v>
      </c>
      <c r="E48" s="72"/>
      <c r="F48" s="72"/>
      <c r="G48" s="72"/>
      <c r="H48" s="72"/>
      <c r="I48" s="72"/>
      <c r="J48" s="72"/>
      <c r="K48" s="72"/>
      <c r="L48" s="72"/>
      <c r="M48" s="74"/>
      <c r="N48" s="74"/>
      <c r="O48" s="74"/>
      <c r="P48" s="74"/>
      <c r="Q48" s="74"/>
      <c r="R48" s="74"/>
      <c r="S48" s="74"/>
      <c r="T48" s="75"/>
      <c r="U48" s="75"/>
      <c r="V48" s="76"/>
    </row>
  </sheetData>
  <sheetProtection formatCells="0" formatColumns="0" formatRows="0" insertColumns="0" insertRows="0" insertHyperlinks="0" deleteColumns="0" deleteRows="0" sort="0" autoFilter="0" pivotTables="0"/>
  <mergeCells count="22">
    <mergeCell ref="E28:F28"/>
    <mergeCell ref="O16:S16"/>
    <mergeCell ref="O17:S17"/>
    <mergeCell ref="G25:H25"/>
    <mergeCell ref="E25:F25"/>
    <mergeCell ref="G24:H24"/>
    <mergeCell ref="C28:D28"/>
    <mergeCell ref="T17:V17"/>
    <mergeCell ref="G23:H23"/>
    <mergeCell ref="C29:D29"/>
    <mergeCell ref="E23:F23"/>
    <mergeCell ref="E26:F26"/>
    <mergeCell ref="E29:F29"/>
    <mergeCell ref="C23:D23"/>
    <mergeCell ref="C24:D24"/>
    <mergeCell ref="C25:D25"/>
    <mergeCell ref="C26:D26"/>
    <mergeCell ref="E24:F24"/>
    <mergeCell ref="C27:D27"/>
    <mergeCell ref="G26:H26"/>
    <mergeCell ref="E27:F27"/>
    <mergeCell ref="G27:H27"/>
  </mergeCells>
  <phoneticPr fontId="0" type="noConversion"/>
  <hyperlinks>
    <hyperlink ref="D43:E43" r:id="rId1" display="http://stats-quinte.com/pronos-vendredi.html"/>
    <hyperlink ref="D42" r:id="rId2"/>
    <hyperlink ref="D44" r:id="rId3"/>
    <hyperlink ref="D45" r:id="rId4"/>
    <hyperlink ref="D46" r:id="rId5"/>
    <hyperlink ref="D43" r:id="rId6"/>
    <hyperlink ref="D47" r:id="rId7"/>
    <hyperlink ref="D48" r:id="rId8"/>
  </hyperlinks>
  <pageMargins left="0.7" right="0.7" top="0.75" bottom="0.75" header="0.3" footer="0.3"/>
  <pageSetup orientation="portrait" r:id="rId9"/>
  <headerFooter alignWithMargins="0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zoomScale="83" zoomScaleNormal="83" workbookViewId="0">
      <selection activeCell="D48" sqref="D48"/>
    </sheetView>
  </sheetViews>
  <sheetFormatPr baseColWidth="10" defaultColWidth="6.28515625" defaultRowHeight="15" x14ac:dyDescent="0.25"/>
  <cols>
    <col min="1" max="1" width="25.7109375" style="34" customWidth="1"/>
    <col min="2" max="10" width="3.28515625" style="34" bestFit="1" customWidth="1"/>
    <col min="11" max="21" width="4.28515625" style="34" bestFit="1" customWidth="1"/>
    <col min="22" max="22" width="8.28515625" style="34" bestFit="1" customWidth="1"/>
    <col min="23" max="23" width="9.28515625" style="34" bestFit="1" customWidth="1"/>
    <col min="24" max="24" width="7.7109375" style="34" bestFit="1" customWidth="1"/>
    <col min="25" max="25" width="25.5703125" style="34" bestFit="1" customWidth="1"/>
    <col min="26" max="26" width="6.28515625" style="34" customWidth="1"/>
    <col min="27" max="16384" width="6.28515625" style="34"/>
  </cols>
  <sheetData>
    <row r="1" spans="1:25" x14ac:dyDescent="0.25">
      <c r="A1" s="34" t="s">
        <v>32</v>
      </c>
      <c r="B1" s="34" t="s">
        <v>33</v>
      </c>
      <c r="C1" s="34" t="s">
        <v>34</v>
      </c>
      <c r="D1" s="34" t="s">
        <v>35</v>
      </c>
      <c r="E1" s="34" t="s">
        <v>36</v>
      </c>
      <c r="F1" s="34" t="s">
        <v>37</v>
      </c>
      <c r="G1" s="34" t="s">
        <v>38</v>
      </c>
      <c r="H1" s="34" t="s">
        <v>39</v>
      </c>
      <c r="I1" s="34" t="s">
        <v>40</v>
      </c>
      <c r="J1" s="34" t="s">
        <v>41</v>
      </c>
      <c r="K1" s="34" t="s">
        <v>42</v>
      </c>
      <c r="L1" s="34" t="s">
        <v>43</v>
      </c>
      <c r="M1" s="34" t="s">
        <v>44</v>
      </c>
      <c r="N1" s="34" t="s">
        <v>45</v>
      </c>
      <c r="O1" s="34" t="s">
        <v>46</v>
      </c>
      <c r="P1" s="34" t="s">
        <v>47</v>
      </c>
      <c r="Q1" s="34" t="s">
        <v>48</v>
      </c>
      <c r="R1" s="34" t="s">
        <v>49</v>
      </c>
      <c r="S1" s="34" t="s">
        <v>50</v>
      </c>
      <c r="T1" s="34" t="s">
        <v>51</v>
      </c>
      <c r="U1" s="34" t="s">
        <v>52</v>
      </c>
      <c r="V1" s="34" t="s">
        <v>53</v>
      </c>
      <c r="W1" s="34" t="s">
        <v>54</v>
      </c>
      <c r="X1" s="34" t="s">
        <v>55</v>
      </c>
      <c r="Y1" s="34" t="s">
        <v>56</v>
      </c>
    </row>
    <row r="2" spans="1:25" x14ac:dyDescent="0.25">
      <c r="A2" s="34" t="s">
        <v>0</v>
      </c>
      <c r="B2" s="34">
        <f>base!S3</f>
        <v>18</v>
      </c>
      <c r="C2" s="34">
        <f>base!T3</f>
        <v>17</v>
      </c>
      <c r="D2" s="34">
        <f>base!U3</f>
        <v>19</v>
      </c>
      <c r="E2" s="34">
        <f>base!V3</f>
        <v>20</v>
      </c>
      <c r="V2" s="34">
        <v>1</v>
      </c>
      <c r="W2" s="34" t="s">
        <v>1</v>
      </c>
      <c r="X2" s="34">
        <v>2</v>
      </c>
      <c r="Y2" s="34" t="s">
        <v>953</v>
      </c>
    </row>
    <row r="3" spans="1:25" x14ac:dyDescent="0.25">
      <c r="A3" s="34" t="s">
        <v>0</v>
      </c>
      <c r="B3" s="34">
        <f>base!R3</f>
        <v>13</v>
      </c>
      <c r="C3" s="34">
        <f>base!S3</f>
        <v>18</v>
      </c>
      <c r="D3" s="34">
        <f>base!T3</f>
        <v>17</v>
      </c>
      <c r="E3" s="34">
        <f>base!U3</f>
        <v>19</v>
      </c>
      <c r="V3" s="34">
        <v>2</v>
      </c>
      <c r="W3" s="34" t="s">
        <v>1</v>
      </c>
      <c r="X3" s="34">
        <v>2</v>
      </c>
      <c r="Y3" s="34" t="s">
        <v>953</v>
      </c>
    </row>
    <row r="4" spans="1:25" x14ac:dyDescent="0.25">
      <c r="A4" s="34" t="s">
        <v>0</v>
      </c>
      <c r="B4" s="34">
        <f>base!Q3</f>
        <v>16</v>
      </c>
      <c r="C4" s="34">
        <f>base!R3</f>
        <v>13</v>
      </c>
      <c r="D4" s="34">
        <f>base!S3</f>
        <v>18</v>
      </c>
      <c r="E4" s="34">
        <f>base!T3</f>
        <v>17</v>
      </c>
      <c r="V4" s="34">
        <v>3</v>
      </c>
      <c r="W4" s="34" t="s">
        <v>1</v>
      </c>
      <c r="X4" s="34">
        <v>2</v>
      </c>
      <c r="Y4" s="34" t="s">
        <v>953</v>
      </c>
    </row>
    <row r="5" spans="1:25" x14ac:dyDescent="0.25">
      <c r="A5" s="34" t="s">
        <v>0</v>
      </c>
      <c r="B5" s="34">
        <f>base!P3</f>
        <v>11</v>
      </c>
      <c r="C5" s="34">
        <f>base!Q3</f>
        <v>16</v>
      </c>
      <c r="D5" s="34">
        <f>base!R3</f>
        <v>13</v>
      </c>
      <c r="E5" s="34">
        <f>base!S3</f>
        <v>18</v>
      </c>
      <c r="V5" s="34">
        <v>4</v>
      </c>
      <c r="W5" s="34" t="s">
        <v>1</v>
      </c>
      <c r="X5" s="34">
        <v>2</v>
      </c>
      <c r="Y5" s="34" t="s">
        <v>953</v>
      </c>
    </row>
    <row r="6" spans="1:25" x14ac:dyDescent="0.25">
      <c r="A6" s="34" t="s">
        <v>0</v>
      </c>
      <c r="B6" s="34">
        <f>base!O3</f>
        <v>2</v>
      </c>
      <c r="C6" s="34">
        <f>base!P3</f>
        <v>11</v>
      </c>
      <c r="D6" s="34">
        <f>base!Q3</f>
        <v>16</v>
      </c>
      <c r="E6" s="34">
        <f>base!R3</f>
        <v>13</v>
      </c>
      <c r="V6" s="34">
        <v>5</v>
      </c>
      <c r="W6" s="34" t="s">
        <v>1</v>
      </c>
      <c r="X6" s="34">
        <v>2</v>
      </c>
      <c r="Y6" s="34" t="s">
        <v>953</v>
      </c>
    </row>
    <row r="7" spans="1:25" x14ac:dyDescent="0.25">
      <c r="A7" s="34" t="s">
        <v>0</v>
      </c>
      <c r="B7" s="34">
        <f>base!N3</f>
        <v>10</v>
      </c>
      <c r="C7" s="34">
        <f>base!O3</f>
        <v>2</v>
      </c>
      <c r="D7" s="34">
        <f>base!P3</f>
        <v>11</v>
      </c>
      <c r="E7" s="34">
        <f>base!Q3</f>
        <v>16</v>
      </c>
      <c r="V7" s="34">
        <v>6</v>
      </c>
      <c r="W7" s="34" t="s">
        <v>1</v>
      </c>
      <c r="X7" s="34">
        <v>2</v>
      </c>
      <c r="Y7" s="34" t="s">
        <v>953</v>
      </c>
    </row>
    <row r="8" spans="1:25" x14ac:dyDescent="0.25">
      <c r="A8" s="34" t="s">
        <v>0</v>
      </c>
      <c r="B8" s="34">
        <f>base!M3</f>
        <v>4</v>
      </c>
      <c r="C8" s="34">
        <f>base!N3</f>
        <v>10</v>
      </c>
      <c r="D8" s="34">
        <f>base!O3</f>
        <v>2</v>
      </c>
      <c r="E8" s="34">
        <f>base!P3</f>
        <v>11</v>
      </c>
      <c r="V8" s="34">
        <v>7</v>
      </c>
      <c r="W8" s="34" t="s">
        <v>1</v>
      </c>
      <c r="X8" s="34">
        <v>2</v>
      </c>
      <c r="Y8" s="34" t="s">
        <v>953</v>
      </c>
    </row>
    <row r="9" spans="1:25" x14ac:dyDescent="0.25">
      <c r="A9" s="34" t="s">
        <v>0</v>
      </c>
      <c r="B9" s="34">
        <f>base!L3</f>
        <v>15</v>
      </c>
      <c r="C9" s="34">
        <f>base!M3</f>
        <v>4</v>
      </c>
      <c r="D9" s="34">
        <f>base!N3</f>
        <v>10</v>
      </c>
      <c r="E9" s="34">
        <f>base!O3</f>
        <v>2</v>
      </c>
      <c r="V9" s="34">
        <v>8</v>
      </c>
      <c r="W9" s="34" t="s">
        <v>1</v>
      </c>
      <c r="X9" s="34">
        <v>2</v>
      </c>
      <c r="Y9" s="34" t="s">
        <v>953</v>
      </c>
    </row>
    <row r="10" spans="1:25" x14ac:dyDescent="0.25">
      <c r="A10" s="34" t="s">
        <v>0</v>
      </c>
      <c r="B10" s="34">
        <f>base!K3</f>
        <v>9</v>
      </c>
      <c r="C10" s="34">
        <f>base!L3</f>
        <v>15</v>
      </c>
      <c r="D10" s="34">
        <f>base!M3</f>
        <v>4</v>
      </c>
      <c r="E10" s="34">
        <f>base!N3</f>
        <v>10</v>
      </c>
      <c r="V10" s="34">
        <v>9</v>
      </c>
      <c r="W10" s="34" t="s">
        <v>1</v>
      </c>
      <c r="X10" s="34">
        <v>2</v>
      </c>
      <c r="Y10" s="34" t="s">
        <v>953</v>
      </c>
    </row>
    <row r="11" spans="1:25" x14ac:dyDescent="0.25">
      <c r="A11" s="34" t="s">
        <v>0</v>
      </c>
      <c r="B11" s="34">
        <f>base!J3</f>
        <v>1</v>
      </c>
      <c r="C11" s="34">
        <f>base!K3</f>
        <v>9</v>
      </c>
      <c r="D11" s="34">
        <f>base!L3</f>
        <v>15</v>
      </c>
      <c r="E11" s="34">
        <f>base!M3</f>
        <v>4</v>
      </c>
      <c r="V11" s="34">
        <v>10</v>
      </c>
      <c r="W11" s="34" t="s">
        <v>1</v>
      </c>
      <c r="X11" s="34">
        <v>2</v>
      </c>
      <c r="Y11" s="34" t="s">
        <v>953</v>
      </c>
    </row>
    <row r="12" spans="1:25" x14ac:dyDescent="0.25">
      <c r="A12" s="34" t="s">
        <v>0</v>
      </c>
      <c r="B12" s="34">
        <f>base!I3</f>
        <v>14</v>
      </c>
      <c r="C12" s="34">
        <f>base!J3</f>
        <v>1</v>
      </c>
      <c r="D12" s="34">
        <f>base!K3</f>
        <v>9</v>
      </c>
      <c r="E12" s="34">
        <f>base!L3</f>
        <v>15</v>
      </c>
      <c r="V12" s="34">
        <v>11</v>
      </c>
      <c r="W12" s="34" t="s">
        <v>1</v>
      </c>
      <c r="X12" s="34">
        <v>2</v>
      </c>
      <c r="Y12" s="34" t="s">
        <v>953</v>
      </c>
    </row>
    <row r="13" spans="1:25" x14ac:dyDescent="0.25">
      <c r="A13" s="34" t="s">
        <v>0</v>
      </c>
      <c r="B13" s="34">
        <f>base!H3</f>
        <v>12</v>
      </c>
      <c r="C13" s="34">
        <f>base!I3</f>
        <v>14</v>
      </c>
      <c r="D13" s="34">
        <f>base!J3</f>
        <v>1</v>
      </c>
      <c r="E13" s="34">
        <f>base!K3</f>
        <v>9</v>
      </c>
      <c r="V13" s="34">
        <v>12</v>
      </c>
      <c r="W13" s="34" t="s">
        <v>1</v>
      </c>
      <c r="X13" s="34">
        <v>2</v>
      </c>
      <c r="Y13" s="34" t="s">
        <v>953</v>
      </c>
    </row>
    <row r="14" spans="1:25" x14ac:dyDescent="0.25">
      <c r="A14" s="34" t="s">
        <v>0</v>
      </c>
      <c r="B14" s="34">
        <f>base!G3</f>
        <v>6</v>
      </c>
      <c r="C14" s="34">
        <f>base!H3</f>
        <v>12</v>
      </c>
      <c r="D14" s="34">
        <f>base!I3</f>
        <v>14</v>
      </c>
      <c r="E14" s="34">
        <f>base!J3</f>
        <v>1</v>
      </c>
      <c r="V14" s="34">
        <v>13</v>
      </c>
      <c r="W14" s="34" t="s">
        <v>1</v>
      </c>
      <c r="X14" s="34">
        <v>2</v>
      </c>
      <c r="Y14" s="34" t="s">
        <v>953</v>
      </c>
    </row>
    <row r="15" spans="1:25" x14ac:dyDescent="0.25">
      <c r="A15" s="34" t="s">
        <v>0</v>
      </c>
      <c r="B15" s="34">
        <f>base!F3</f>
        <v>8</v>
      </c>
      <c r="C15" s="34">
        <f>base!G3</f>
        <v>6</v>
      </c>
      <c r="D15" s="34">
        <f>base!H3</f>
        <v>12</v>
      </c>
      <c r="E15" s="34">
        <f>base!I3</f>
        <v>14</v>
      </c>
      <c r="V15" s="34">
        <v>14</v>
      </c>
      <c r="W15" s="34" t="s">
        <v>1</v>
      </c>
      <c r="X15" s="34">
        <v>2</v>
      </c>
      <c r="Y15" s="34" t="s">
        <v>953</v>
      </c>
    </row>
    <row r="16" spans="1:25" x14ac:dyDescent="0.25">
      <c r="A16" s="34" t="s">
        <v>0</v>
      </c>
      <c r="B16" s="34">
        <f>base!E3</f>
        <v>5</v>
      </c>
      <c r="C16" s="34">
        <f>base!F3</f>
        <v>8</v>
      </c>
      <c r="D16" s="34">
        <f>base!G3</f>
        <v>6</v>
      </c>
      <c r="E16" s="34">
        <f>base!H3</f>
        <v>12</v>
      </c>
      <c r="V16" s="34">
        <v>15</v>
      </c>
      <c r="W16" s="34" t="s">
        <v>1</v>
      </c>
      <c r="X16" s="34">
        <v>2</v>
      </c>
      <c r="Y16" s="34" t="s">
        <v>953</v>
      </c>
    </row>
    <row r="17" spans="1:25" x14ac:dyDescent="0.25">
      <c r="A17" s="34" t="s">
        <v>0</v>
      </c>
      <c r="B17" s="34">
        <f>base!D3</f>
        <v>3</v>
      </c>
      <c r="C17" s="34">
        <f>base!E3</f>
        <v>5</v>
      </c>
      <c r="D17" s="34">
        <f>base!F3</f>
        <v>8</v>
      </c>
      <c r="V17" s="34">
        <v>16</v>
      </c>
      <c r="W17" s="34" t="s">
        <v>1</v>
      </c>
      <c r="X17" s="34">
        <v>2</v>
      </c>
      <c r="Y17" s="34" t="s">
        <v>953</v>
      </c>
    </row>
    <row r="18" spans="1:25" x14ac:dyDescent="0.25">
      <c r="A18" s="34" t="s">
        <v>0</v>
      </c>
      <c r="B18" s="34">
        <f>base!C3</f>
        <v>7</v>
      </c>
      <c r="C18" s="34">
        <f>base!D3</f>
        <v>3</v>
      </c>
      <c r="D18" s="34">
        <f>base!E3</f>
        <v>5</v>
      </c>
      <c r="V18" s="34">
        <v>17</v>
      </c>
      <c r="W18" s="34" t="s">
        <v>1</v>
      </c>
      <c r="X18" s="34">
        <v>2</v>
      </c>
      <c r="Y18" s="34" t="s">
        <v>953</v>
      </c>
    </row>
    <row r="19" spans="1:25" x14ac:dyDescent="0.25">
      <c r="A19" s="34" t="s">
        <v>0</v>
      </c>
      <c r="B19" s="34">
        <f>base!C9</f>
        <v>1</v>
      </c>
      <c r="C19" s="34">
        <f>base!D9</f>
        <v>10</v>
      </c>
      <c r="D19" s="34">
        <f>base!E9</f>
        <v>3</v>
      </c>
      <c r="E19" s="34">
        <f>base!F9</f>
        <v>5</v>
      </c>
      <c r="F19" s="34">
        <f>base!G9</f>
        <v>4</v>
      </c>
      <c r="G19" s="34">
        <f>base!H9</f>
        <v>15</v>
      </c>
      <c r="H19" s="34">
        <f>base!I9</f>
        <v>11</v>
      </c>
      <c r="I19" s="34">
        <f>base!J9</f>
        <v>8</v>
      </c>
      <c r="J19" s="34">
        <f>base!K9</f>
        <v>7</v>
      </c>
      <c r="K19" s="34">
        <f>base!L9</f>
        <v>12</v>
      </c>
      <c r="L19" s="34">
        <f>base!M9</f>
        <v>16</v>
      </c>
      <c r="M19" s="34">
        <f>base!N9</f>
        <v>2</v>
      </c>
      <c r="N19" s="34">
        <f>base!O9</f>
        <v>14</v>
      </c>
      <c r="O19" s="34">
        <f>base!P9</f>
        <v>6</v>
      </c>
      <c r="P19" s="34">
        <f>base!Q9</f>
        <v>13</v>
      </c>
      <c r="V19" s="34">
        <v>18</v>
      </c>
      <c r="W19" s="34" t="s">
        <v>2</v>
      </c>
      <c r="X19" s="34">
        <v>3</v>
      </c>
      <c r="Y19" s="34" t="s">
        <v>961</v>
      </c>
    </row>
    <row r="20" spans="1:25" x14ac:dyDescent="0.25">
      <c r="A20" s="34" t="s">
        <v>0</v>
      </c>
      <c r="B20" s="34">
        <f>base!C9</f>
        <v>1</v>
      </c>
      <c r="C20" s="34">
        <f>base!D9</f>
        <v>10</v>
      </c>
      <c r="D20" s="34">
        <f>base!E9</f>
        <v>3</v>
      </c>
      <c r="E20" s="34">
        <f>base!F9</f>
        <v>5</v>
      </c>
      <c r="F20" s="34">
        <f>base!G9</f>
        <v>4</v>
      </c>
      <c r="G20" s="34">
        <f>base!H9</f>
        <v>15</v>
      </c>
      <c r="H20" s="34">
        <f>base!I9</f>
        <v>11</v>
      </c>
      <c r="I20" s="34">
        <f>base!J9</f>
        <v>8</v>
      </c>
      <c r="V20" s="34">
        <v>19</v>
      </c>
      <c r="W20" s="34" t="s">
        <v>2</v>
      </c>
      <c r="X20" s="34">
        <v>1</v>
      </c>
      <c r="Y20" s="34" t="s">
        <v>950</v>
      </c>
    </row>
    <row r="21" spans="1:25" x14ac:dyDescent="0.25">
      <c r="A21" s="34" t="s">
        <v>0</v>
      </c>
      <c r="B21" s="34">
        <f>base!C10</f>
        <v>1</v>
      </c>
      <c r="C21" s="34">
        <f>base!D10</f>
        <v>10</v>
      </c>
      <c r="D21" s="34">
        <f>base!E10</f>
        <v>3</v>
      </c>
      <c r="E21" s="34">
        <f>base!F10</f>
        <v>7</v>
      </c>
      <c r="F21" s="34">
        <f>base!G10</f>
        <v>5</v>
      </c>
      <c r="G21" s="34">
        <f>base!H10</f>
        <v>4</v>
      </c>
      <c r="H21" s="34">
        <f>base!I10</f>
        <v>15</v>
      </c>
      <c r="I21" s="34">
        <f>base!J10</f>
        <v>8</v>
      </c>
      <c r="V21" s="34">
        <v>20</v>
      </c>
      <c r="W21" s="34" t="s">
        <v>2</v>
      </c>
      <c r="X21" s="34">
        <v>1</v>
      </c>
      <c r="Y21" s="34" t="s">
        <v>949</v>
      </c>
    </row>
    <row r="22" spans="1:25" x14ac:dyDescent="0.25">
      <c r="A22" s="34" t="s">
        <v>0</v>
      </c>
      <c r="B22" s="34">
        <f>base!C19</f>
        <v>9</v>
      </c>
      <c r="C22" s="34">
        <f>base!D19</f>
        <v>5</v>
      </c>
      <c r="D22" s="34">
        <f>base!E19</f>
        <v>7</v>
      </c>
      <c r="E22" s="34">
        <f>base!F19</f>
        <v>8</v>
      </c>
      <c r="F22" s="34">
        <f>base!G19</f>
        <v>11</v>
      </c>
      <c r="V22" s="34">
        <v>21</v>
      </c>
      <c r="W22" s="34" t="s">
        <v>1</v>
      </c>
      <c r="X22" s="34">
        <v>2</v>
      </c>
      <c r="Y22" s="46" t="s">
        <v>940</v>
      </c>
    </row>
    <row r="23" spans="1:25" x14ac:dyDescent="0.25">
      <c r="A23" s="45" t="s">
        <v>0</v>
      </c>
      <c r="B23" s="34">
        <v>4</v>
      </c>
      <c r="C23" s="34">
        <v>8</v>
      </c>
      <c r="D23" s="34">
        <v>12</v>
      </c>
      <c r="E23" s="34">
        <v>16</v>
      </c>
      <c r="F23" s="34">
        <v>20</v>
      </c>
      <c r="V23" s="34">
        <v>22</v>
      </c>
      <c r="W23" s="45" t="s">
        <v>1</v>
      </c>
      <c r="X23" s="34">
        <v>2</v>
      </c>
      <c r="Y23" s="46" t="s">
        <v>942</v>
      </c>
    </row>
    <row r="24" spans="1:25" x14ac:dyDescent="0.25">
      <c r="A24" s="45" t="s">
        <v>0</v>
      </c>
      <c r="B24" s="34">
        <v>3</v>
      </c>
      <c r="C24" s="34">
        <v>6</v>
      </c>
      <c r="D24" s="34">
        <v>9</v>
      </c>
      <c r="E24" s="34">
        <v>12</v>
      </c>
      <c r="F24" s="34">
        <v>15</v>
      </c>
      <c r="G24" s="34">
        <v>18</v>
      </c>
      <c r="V24" s="34">
        <v>23</v>
      </c>
      <c r="W24" s="45" t="s">
        <v>1</v>
      </c>
      <c r="X24" s="34">
        <v>2</v>
      </c>
      <c r="Y24" s="46" t="s">
        <v>943</v>
      </c>
    </row>
    <row r="25" spans="1:25" x14ac:dyDescent="0.25">
      <c r="A25" s="45" t="s">
        <v>0</v>
      </c>
      <c r="B25" s="34">
        <v>6</v>
      </c>
      <c r="C25" s="34">
        <v>6</v>
      </c>
      <c r="D25" s="34">
        <v>6</v>
      </c>
      <c r="E25" s="34">
        <v>6</v>
      </c>
      <c r="F25" s="34">
        <v>6</v>
      </c>
      <c r="G25" s="34">
        <v>6</v>
      </c>
      <c r="H25" s="34">
        <v>6</v>
      </c>
      <c r="I25" s="34">
        <v>6</v>
      </c>
      <c r="J25" s="34">
        <v>6</v>
      </c>
      <c r="K25" s="34">
        <v>6</v>
      </c>
      <c r="L25" s="34">
        <v>6</v>
      </c>
      <c r="M25" s="34">
        <v>6</v>
      </c>
      <c r="N25" s="34">
        <v>6</v>
      </c>
      <c r="O25" s="34">
        <v>6</v>
      </c>
      <c r="P25" s="34">
        <v>6</v>
      </c>
      <c r="V25" s="34">
        <v>24</v>
      </c>
      <c r="W25" s="34" t="s">
        <v>1</v>
      </c>
      <c r="X25" s="34">
        <v>5</v>
      </c>
      <c r="Y25" s="34" t="s">
        <v>21</v>
      </c>
    </row>
    <row r="26" spans="1:25" x14ac:dyDescent="0.25">
      <c r="A26" s="34" t="s">
        <v>0</v>
      </c>
      <c r="B26" s="47">
        <v>1</v>
      </c>
      <c r="C26" s="47">
        <v>2</v>
      </c>
      <c r="D26" s="47">
        <v>3</v>
      </c>
      <c r="E26" s="47"/>
      <c r="F26" s="47"/>
      <c r="V26" s="34">
        <v>25</v>
      </c>
      <c r="W26" s="34" t="s">
        <v>1</v>
      </c>
      <c r="X26" s="34">
        <v>2</v>
      </c>
      <c r="Y26" s="34" t="s">
        <v>96</v>
      </c>
    </row>
    <row r="27" spans="1:25" x14ac:dyDescent="0.25">
      <c r="A27" s="34" t="s">
        <v>0</v>
      </c>
      <c r="B27" s="47">
        <v>2</v>
      </c>
      <c r="C27" s="47">
        <v>3</v>
      </c>
      <c r="D27" s="47">
        <v>4</v>
      </c>
      <c r="E27" s="47"/>
      <c r="F27" s="47"/>
      <c r="V27" s="34">
        <v>26</v>
      </c>
      <c r="W27" s="34" t="s">
        <v>1</v>
      </c>
      <c r="X27" s="34">
        <v>2</v>
      </c>
      <c r="Y27" s="34" t="s">
        <v>96</v>
      </c>
    </row>
    <row r="28" spans="1:25" x14ac:dyDescent="0.25">
      <c r="A28" s="34" t="s">
        <v>0</v>
      </c>
      <c r="B28" s="47">
        <v>3</v>
      </c>
      <c r="C28" s="47">
        <v>4</v>
      </c>
      <c r="D28" s="47">
        <v>5</v>
      </c>
      <c r="E28" s="47"/>
      <c r="F28" s="47"/>
      <c r="V28" s="34">
        <v>27</v>
      </c>
      <c r="W28" s="34" t="s">
        <v>1</v>
      </c>
      <c r="X28" s="34">
        <v>2</v>
      </c>
      <c r="Y28" s="34" t="s">
        <v>96</v>
      </c>
    </row>
    <row r="29" spans="1:25" x14ac:dyDescent="0.25">
      <c r="A29" s="34" t="s">
        <v>0</v>
      </c>
      <c r="B29" s="47">
        <v>4</v>
      </c>
      <c r="C29" s="47">
        <v>5</v>
      </c>
      <c r="D29" s="47">
        <v>6</v>
      </c>
      <c r="E29" s="47"/>
      <c r="F29" s="47"/>
      <c r="V29" s="34">
        <v>28</v>
      </c>
      <c r="W29" s="34" t="s">
        <v>1</v>
      </c>
      <c r="X29" s="34">
        <v>2</v>
      </c>
      <c r="Y29" s="34" t="s">
        <v>96</v>
      </c>
    </row>
    <row r="30" spans="1:25" x14ac:dyDescent="0.25">
      <c r="A30" s="34" t="s">
        <v>0</v>
      </c>
      <c r="B30" s="47">
        <v>5</v>
      </c>
      <c r="C30" s="47">
        <v>6</v>
      </c>
      <c r="D30" s="47">
        <v>7</v>
      </c>
      <c r="E30" s="47"/>
      <c r="F30" s="47"/>
      <c r="V30" s="34">
        <v>29</v>
      </c>
      <c r="W30" s="34" t="s">
        <v>1</v>
      </c>
      <c r="X30" s="34">
        <v>2</v>
      </c>
      <c r="Y30" s="34" t="s">
        <v>96</v>
      </c>
    </row>
    <row r="31" spans="1:25" x14ac:dyDescent="0.25">
      <c r="A31" s="34" t="s">
        <v>0</v>
      </c>
      <c r="B31" s="47">
        <v>6</v>
      </c>
      <c r="C31" s="47">
        <v>7</v>
      </c>
      <c r="D31" s="47">
        <v>8</v>
      </c>
      <c r="E31" s="47"/>
      <c r="F31" s="47"/>
      <c r="V31" s="34">
        <v>30</v>
      </c>
      <c r="W31" s="34" t="s">
        <v>1</v>
      </c>
      <c r="X31" s="34">
        <v>2</v>
      </c>
      <c r="Y31" s="34" t="s">
        <v>96</v>
      </c>
    </row>
    <row r="32" spans="1:25" x14ac:dyDescent="0.25">
      <c r="A32" s="34" t="s">
        <v>0</v>
      </c>
      <c r="B32" s="47">
        <v>7</v>
      </c>
      <c r="C32" s="47">
        <v>8</v>
      </c>
      <c r="D32" s="47">
        <v>9</v>
      </c>
      <c r="E32" s="47"/>
      <c r="F32" s="47"/>
      <c r="V32" s="34">
        <v>31</v>
      </c>
      <c r="W32" s="34" t="s">
        <v>1</v>
      </c>
      <c r="X32" s="34">
        <v>2</v>
      </c>
      <c r="Y32" s="34" t="s">
        <v>96</v>
      </c>
    </row>
    <row r="33" spans="1:25" x14ac:dyDescent="0.25">
      <c r="A33" s="34" t="s">
        <v>0</v>
      </c>
      <c r="B33" s="47">
        <v>8</v>
      </c>
      <c r="C33" s="47">
        <v>9</v>
      </c>
      <c r="D33" s="47">
        <v>10</v>
      </c>
      <c r="E33" s="47"/>
      <c r="F33" s="47"/>
      <c r="V33" s="34">
        <v>32</v>
      </c>
      <c r="W33" s="34" t="s">
        <v>1</v>
      </c>
      <c r="X33" s="34">
        <v>2</v>
      </c>
      <c r="Y33" s="34" t="s">
        <v>96</v>
      </c>
    </row>
    <row r="34" spans="1:25" x14ac:dyDescent="0.25">
      <c r="A34" s="34" t="s">
        <v>0</v>
      </c>
      <c r="B34" s="47">
        <v>9</v>
      </c>
      <c r="C34" s="47">
        <v>10</v>
      </c>
      <c r="D34" s="47">
        <v>11</v>
      </c>
      <c r="E34" s="47"/>
      <c r="F34" s="47"/>
      <c r="V34" s="34">
        <v>33</v>
      </c>
      <c r="W34" s="34" t="s">
        <v>1</v>
      </c>
      <c r="X34" s="34">
        <v>2</v>
      </c>
      <c r="Y34" s="34" t="s">
        <v>96</v>
      </c>
    </row>
    <row r="35" spans="1:25" x14ac:dyDescent="0.25">
      <c r="A35" s="34" t="s">
        <v>0</v>
      </c>
      <c r="B35" s="47">
        <v>10</v>
      </c>
      <c r="C35" s="47">
        <v>11</v>
      </c>
      <c r="D35" s="47">
        <v>12</v>
      </c>
      <c r="E35" s="47"/>
      <c r="F35" s="47"/>
      <c r="V35" s="34">
        <v>34</v>
      </c>
      <c r="W35" s="34" t="s">
        <v>1</v>
      </c>
      <c r="X35" s="34">
        <v>2</v>
      </c>
      <c r="Y35" s="34" t="s">
        <v>96</v>
      </c>
    </row>
    <row r="36" spans="1:25" x14ac:dyDescent="0.25">
      <c r="A36" s="34" t="s">
        <v>0</v>
      </c>
      <c r="B36" s="47">
        <v>11</v>
      </c>
      <c r="C36" s="47">
        <v>12</v>
      </c>
      <c r="D36" s="47">
        <v>13</v>
      </c>
      <c r="E36" s="47"/>
      <c r="F36" s="47"/>
      <c r="V36" s="34">
        <v>35</v>
      </c>
      <c r="W36" s="34" t="s">
        <v>1</v>
      </c>
      <c r="X36" s="34">
        <v>2</v>
      </c>
      <c r="Y36" s="34" t="s">
        <v>96</v>
      </c>
    </row>
    <row r="37" spans="1:25" x14ac:dyDescent="0.25">
      <c r="A37" s="34" t="s">
        <v>0</v>
      </c>
      <c r="B37" s="47">
        <v>12</v>
      </c>
      <c r="C37" s="47">
        <v>13</v>
      </c>
      <c r="D37" s="47">
        <v>14</v>
      </c>
      <c r="E37" s="47"/>
      <c r="F37" s="47"/>
      <c r="V37" s="34">
        <v>36</v>
      </c>
      <c r="W37" s="34" t="s">
        <v>1</v>
      </c>
      <c r="X37" s="34">
        <v>2</v>
      </c>
      <c r="Y37" s="34" t="s">
        <v>96</v>
      </c>
    </row>
    <row r="38" spans="1:25" x14ac:dyDescent="0.25">
      <c r="A38" s="34" t="s">
        <v>0</v>
      </c>
      <c r="B38" s="47">
        <v>13</v>
      </c>
      <c r="C38" s="47">
        <v>14</v>
      </c>
      <c r="D38" s="47">
        <v>15</v>
      </c>
      <c r="E38" s="47"/>
      <c r="F38" s="47"/>
      <c r="V38" s="34">
        <v>37</v>
      </c>
      <c r="W38" s="34" t="s">
        <v>1</v>
      </c>
      <c r="X38" s="34">
        <v>2</v>
      </c>
      <c r="Y38" s="34" t="s">
        <v>96</v>
      </c>
    </row>
    <row r="39" spans="1:25" x14ac:dyDescent="0.25">
      <c r="A39" s="34" t="s">
        <v>0</v>
      </c>
      <c r="B39" s="47">
        <v>14</v>
      </c>
      <c r="C39" s="47">
        <v>15</v>
      </c>
      <c r="D39" s="47">
        <v>16</v>
      </c>
      <c r="E39" s="47"/>
      <c r="F39" s="47"/>
      <c r="V39" s="34">
        <v>38</v>
      </c>
      <c r="W39" s="34" t="s">
        <v>1</v>
      </c>
      <c r="X39" s="34">
        <v>2</v>
      </c>
      <c r="Y39" s="34" t="s">
        <v>96</v>
      </c>
    </row>
    <row r="40" spans="1:25" x14ac:dyDescent="0.25">
      <c r="A40" s="34" t="s">
        <v>0</v>
      </c>
      <c r="B40" s="47">
        <v>15</v>
      </c>
      <c r="C40" s="47">
        <v>16</v>
      </c>
      <c r="D40" s="47">
        <v>17</v>
      </c>
      <c r="E40" s="47"/>
      <c r="F40" s="47"/>
      <c r="V40" s="34">
        <v>39</v>
      </c>
      <c r="W40" s="34" t="s">
        <v>1</v>
      </c>
      <c r="X40" s="34">
        <v>2</v>
      </c>
      <c r="Y40" s="34" t="s">
        <v>96</v>
      </c>
    </row>
    <row r="41" spans="1:25" x14ac:dyDescent="0.25">
      <c r="A41" s="34" t="s">
        <v>0</v>
      </c>
      <c r="B41" s="47">
        <v>16</v>
      </c>
      <c r="C41" s="47">
        <v>17</v>
      </c>
      <c r="D41" s="47">
        <v>18</v>
      </c>
      <c r="E41" s="47"/>
      <c r="F41" s="47"/>
      <c r="V41" s="34">
        <v>40</v>
      </c>
      <c r="W41" s="34" t="s">
        <v>1</v>
      </c>
      <c r="X41" s="34">
        <v>2</v>
      </c>
      <c r="Y41" s="34" t="s">
        <v>96</v>
      </c>
    </row>
    <row r="42" spans="1:25" x14ac:dyDescent="0.25">
      <c r="A42" s="34" t="s">
        <v>0</v>
      </c>
      <c r="B42" s="47">
        <v>17</v>
      </c>
      <c r="C42" s="47">
        <v>18</v>
      </c>
      <c r="D42" s="47">
        <v>19</v>
      </c>
      <c r="E42" s="47"/>
      <c r="F42" s="47"/>
      <c r="V42" s="34">
        <v>41</v>
      </c>
      <c r="W42" s="34" t="s">
        <v>1</v>
      </c>
      <c r="X42" s="34">
        <v>2</v>
      </c>
      <c r="Y42" s="34" t="s">
        <v>96</v>
      </c>
    </row>
    <row r="43" spans="1:25" x14ac:dyDescent="0.25">
      <c r="A43" s="34" t="s">
        <v>0</v>
      </c>
      <c r="B43" s="47">
        <v>18</v>
      </c>
      <c r="C43" s="47">
        <v>19</v>
      </c>
      <c r="D43" s="47">
        <v>20</v>
      </c>
      <c r="E43" s="47"/>
      <c r="F43" s="47"/>
      <c r="V43" s="34">
        <v>42</v>
      </c>
      <c r="W43" s="34" t="s">
        <v>1</v>
      </c>
      <c r="X43" s="34">
        <v>2</v>
      </c>
      <c r="Y43" s="34" t="s">
        <v>96</v>
      </c>
    </row>
    <row r="44" spans="1:25" x14ac:dyDescent="0.25">
      <c r="A44" s="34" t="s">
        <v>0</v>
      </c>
      <c r="B44" s="34">
        <v>3</v>
      </c>
      <c r="C44" s="34">
        <v>3</v>
      </c>
      <c r="D44" s="34">
        <v>3</v>
      </c>
      <c r="E44" s="34">
        <v>3</v>
      </c>
      <c r="F44" s="34">
        <v>3</v>
      </c>
      <c r="G44" s="34">
        <v>3</v>
      </c>
      <c r="H44" s="34">
        <v>3</v>
      </c>
      <c r="I44" s="34">
        <v>3</v>
      </c>
      <c r="J44" s="34">
        <v>3</v>
      </c>
      <c r="K44" s="34">
        <v>3</v>
      </c>
      <c r="L44" s="34">
        <v>3</v>
      </c>
      <c r="M44" s="34">
        <v>3</v>
      </c>
      <c r="N44" s="34">
        <v>3</v>
      </c>
      <c r="O44" s="34">
        <v>3</v>
      </c>
      <c r="P44" s="34">
        <v>3</v>
      </c>
      <c r="Q44" s="34">
        <v>3</v>
      </c>
      <c r="R44" s="34">
        <v>3</v>
      </c>
      <c r="S44" s="34">
        <v>3</v>
      </c>
      <c r="T44" s="34">
        <v>3</v>
      </c>
      <c r="U44" s="34">
        <v>3</v>
      </c>
      <c r="V44" s="34">
        <v>43</v>
      </c>
      <c r="W44" s="34" t="s">
        <v>1</v>
      </c>
      <c r="X44" s="34">
        <v>5</v>
      </c>
      <c r="Y44" s="34" t="s">
        <v>21</v>
      </c>
    </row>
    <row r="45" spans="1:25" x14ac:dyDescent="0.25">
      <c r="A45" s="34" t="s">
        <v>0</v>
      </c>
      <c r="B45" s="47">
        <f>base!C9</f>
        <v>1</v>
      </c>
      <c r="C45" s="47">
        <f>base!D9</f>
        <v>10</v>
      </c>
      <c r="D45" s="47">
        <f>base!E9</f>
        <v>3</v>
      </c>
      <c r="E45" s="47">
        <f>base!F9</f>
        <v>5</v>
      </c>
      <c r="F45" s="47">
        <f>base!G9</f>
        <v>4</v>
      </c>
      <c r="G45" s="47">
        <f>base!H9</f>
        <v>15</v>
      </c>
      <c r="H45" s="47">
        <f>base!I9</f>
        <v>11</v>
      </c>
      <c r="I45" s="47">
        <f>base!J9</f>
        <v>8</v>
      </c>
      <c r="V45" s="34">
        <v>44</v>
      </c>
      <c r="W45" s="34" t="s">
        <v>2</v>
      </c>
      <c r="X45" s="34">
        <v>1</v>
      </c>
      <c r="Y45" s="34" t="s">
        <v>70</v>
      </c>
    </row>
    <row r="46" spans="1:25" x14ac:dyDescent="0.25">
      <c r="A46" s="34" t="s">
        <v>0</v>
      </c>
      <c r="B46" s="47">
        <f>base!C10</f>
        <v>1</v>
      </c>
      <c r="C46" s="47">
        <f>base!D10</f>
        <v>10</v>
      </c>
      <c r="D46" s="47">
        <f>base!E10</f>
        <v>3</v>
      </c>
      <c r="E46" s="47">
        <f>base!F10</f>
        <v>7</v>
      </c>
      <c r="F46" s="47">
        <f>base!G10</f>
        <v>5</v>
      </c>
      <c r="G46" s="47">
        <f>base!H10</f>
        <v>4</v>
      </c>
      <c r="H46" s="47">
        <f>base!I10</f>
        <v>15</v>
      </c>
      <c r="I46" s="47">
        <f>base!J10</f>
        <v>8</v>
      </c>
      <c r="V46" s="34">
        <v>45</v>
      </c>
      <c r="W46" s="34" t="s">
        <v>2</v>
      </c>
      <c r="X46" s="34">
        <v>1</v>
      </c>
      <c r="Y46" s="34" t="s">
        <v>71</v>
      </c>
    </row>
    <row r="47" spans="1:25" x14ac:dyDescent="0.25">
      <c r="A47" s="34" t="s">
        <v>0</v>
      </c>
      <c r="B47" s="47">
        <f>base!C11</f>
        <v>0</v>
      </c>
      <c r="C47" s="47">
        <f>base!D11</f>
        <v>0</v>
      </c>
      <c r="D47" s="47">
        <f>base!E11</f>
        <v>0</v>
      </c>
      <c r="E47" s="47">
        <f>base!F11</f>
        <v>0</v>
      </c>
      <c r="F47" s="47">
        <f>base!G11</f>
        <v>0</v>
      </c>
      <c r="G47" s="47">
        <f>base!H11</f>
        <v>0</v>
      </c>
      <c r="H47" s="47">
        <f>base!I11</f>
        <v>0</v>
      </c>
      <c r="I47" s="47">
        <f>base!J11</f>
        <v>0</v>
      </c>
      <c r="V47" s="34">
        <v>46</v>
      </c>
      <c r="W47" s="34" t="s">
        <v>2</v>
      </c>
      <c r="X47" s="34">
        <v>1</v>
      </c>
      <c r="Y47" s="34" t="s">
        <v>956</v>
      </c>
    </row>
    <row r="48" spans="1:25" x14ac:dyDescent="0.25">
      <c r="A48" s="34" t="s">
        <v>0</v>
      </c>
      <c r="B48" s="47">
        <f>base!C13</f>
        <v>15</v>
      </c>
      <c r="C48" s="47">
        <f>base!D13</f>
        <v>5</v>
      </c>
      <c r="D48" s="47">
        <f>base!E13</f>
        <v>11</v>
      </c>
      <c r="E48" s="47">
        <f>base!F13</f>
        <v>13</v>
      </c>
      <c r="F48" s="47">
        <f>base!G13</f>
        <v>12</v>
      </c>
      <c r="G48" s="47">
        <f>base!H13</f>
        <v>10</v>
      </c>
      <c r="H48" s="47">
        <f>base!I13</f>
        <v>6</v>
      </c>
      <c r="I48" s="47">
        <f>base!J13</f>
        <v>1</v>
      </c>
      <c r="V48" s="34">
        <v>47</v>
      </c>
      <c r="W48" s="34" t="s">
        <v>2</v>
      </c>
      <c r="X48" s="34">
        <v>2</v>
      </c>
      <c r="Y48" s="34" t="s">
        <v>957</v>
      </c>
    </row>
    <row r="49" spans="1:25" x14ac:dyDescent="0.25">
      <c r="A49" s="34" t="s">
        <v>0</v>
      </c>
      <c r="B49" s="47">
        <f>base!C13</f>
        <v>15</v>
      </c>
      <c r="C49" s="47">
        <f>base!D13</f>
        <v>5</v>
      </c>
      <c r="D49" s="47">
        <f>base!E13</f>
        <v>11</v>
      </c>
      <c r="E49" s="47">
        <f>base!F13</f>
        <v>13</v>
      </c>
      <c r="F49" s="47"/>
      <c r="G49" s="47"/>
      <c r="H49" s="47"/>
      <c r="I49" s="47"/>
      <c r="V49" s="34">
        <v>48</v>
      </c>
      <c r="W49" s="34" t="s">
        <v>2</v>
      </c>
      <c r="X49" s="34">
        <v>1</v>
      </c>
      <c r="Y49" s="34" t="s">
        <v>958</v>
      </c>
    </row>
    <row r="50" spans="1:25" x14ac:dyDescent="0.25">
      <c r="A50" s="34" t="s">
        <v>0</v>
      </c>
      <c r="B50" s="34">
        <f>base!C4</f>
        <v>6</v>
      </c>
      <c r="C50" s="34">
        <f>base!D4</f>
        <v>4</v>
      </c>
      <c r="D50" s="34">
        <f>base!E4</f>
        <v>1</v>
      </c>
      <c r="E50" s="34">
        <f>base!F4</f>
        <v>3</v>
      </c>
      <c r="F50" s="34">
        <f>base!G4</f>
        <v>5</v>
      </c>
      <c r="G50" s="34">
        <f>base!H4</f>
        <v>2</v>
      </c>
      <c r="H50" s="34">
        <f>base!I4</f>
        <v>13</v>
      </c>
      <c r="I50" s="34">
        <f>base!J4</f>
        <v>11</v>
      </c>
      <c r="V50" s="34">
        <v>49</v>
      </c>
      <c r="W50" s="34" t="s">
        <v>1</v>
      </c>
      <c r="X50" s="34">
        <v>2</v>
      </c>
      <c r="Y50" s="34" t="s">
        <v>62</v>
      </c>
    </row>
    <row r="51" spans="1:25" x14ac:dyDescent="0.25">
      <c r="A51" s="34" t="s">
        <v>0</v>
      </c>
      <c r="B51" s="34">
        <f>base!C20</f>
        <v>18</v>
      </c>
      <c r="C51" s="34">
        <f>base!D20</f>
        <v>10</v>
      </c>
      <c r="D51" s="34">
        <f>base!E20</f>
        <v>5</v>
      </c>
      <c r="E51" s="34">
        <f>base!F20</f>
        <v>11</v>
      </c>
      <c r="F51" s="34">
        <f>base!G20</f>
        <v>12</v>
      </c>
      <c r="V51" s="34">
        <v>50</v>
      </c>
      <c r="W51" s="34" t="s">
        <v>1</v>
      </c>
      <c r="X51" s="34">
        <v>2</v>
      </c>
      <c r="Y51" s="34" t="s">
        <v>16</v>
      </c>
    </row>
    <row r="52" spans="1:25" x14ac:dyDescent="0.25">
      <c r="A52" s="34" t="s">
        <v>0</v>
      </c>
      <c r="B52" s="34">
        <f>base!C16</f>
        <v>18</v>
      </c>
      <c r="C52" s="34">
        <f>base!D16</f>
        <v>14</v>
      </c>
      <c r="D52" s="34">
        <f>base!E16</f>
        <v>16</v>
      </c>
      <c r="E52" s="34">
        <f>base!F16</f>
        <v>17</v>
      </c>
      <c r="F52" s="34">
        <f>base!G16</f>
        <v>20</v>
      </c>
      <c r="V52" s="34">
        <v>51</v>
      </c>
      <c r="W52" s="34" t="s">
        <v>1</v>
      </c>
      <c r="X52" s="34">
        <v>2</v>
      </c>
      <c r="Y52" s="34" t="s">
        <v>65</v>
      </c>
    </row>
    <row r="53" spans="1:25" ht="17.45" customHeight="1" x14ac:dyDescent="0.25">
      <c r="A53" s="34" t="s">
        <v>0</v>
      </c>
      <c r="B53" s="34">
        <f>base!C4</f>
        <v>6</v>
      </c>
      <c r="C53" s="34">
        <f>base!D4</f>
        <v>4</v>
      </c>
      <c r="D53" s="34">
        <f>base!E4</f>
        <v>1</v>
      </c>
      <c r="E53" s="34">
        <f>base!F4</f>
        <v>3</v>
      </c>
      <c r="F53" s="34">
        <f>base!G4</f>
        <v>5</v>
      </c>
      <c r="V53" s="34">
        <v>52</v>
      </c>
      <c r="W53" s="34" t="s">
        <v>1</v>
      </c>
      <c r="X53" s="34">
        <v>2</v>
      </c>
      <c r="Y53" s="34" t="s">
        <v>58</v>
      </c>
    </row>
    <row r="54" spans="1:25" x14ac:dyDescent="0.25">
      <c r="A54" s="34" t="s">
        <v>0</v>
      </c>
      <c r="B54" s="34">
        <v>2</v>
      </c>
      <c r="C54" s="34">
        <v>2</v>
      </c>
      <c r="D54" s="34">
        <v>2</v>
      </c>
      <c r="E54" s="34">
        <v>2</v>
      </c>
      <c r="F54" s="34">
        <v>2</v>
      </c>
      <c r="G54" s="34">
        <v>2</v>
      </c>
      <c r="H54" s="34">
        <v>2</v>
      </c>
      <c r="I54" s="34">
        <v>2</v>
      </c>
      <c r="J54" s="34">
        <v>2</v>
      </c>
      <c r="K54" s="34">
        <v>2</v>
      </c>
      <c r="L54" s="34">
        <v>2</v>
      </c>
      <c r="M54" s="34">
        <v>2</v>
      </c>
      <c r="N54" s="34">
        <v>2</v>
      </c>
      <c r="O54" s="34">
        <v>2</v>
      </c>
      <c r="P54" s="34">
        <v>2</v>
      </c>
      <c r="Q54" s="34">
        <v>2</v>
      </c>
      <c r="R54" s="34">
        <v>2</v>
      </c>
      <c r="S54" s="34">
        <v>2</v>
      </c>
      <c r="T54" s="34">
        <v>2</v>
      </c>
      <c r="U54" s="34">
        <v>2</v>
      </c>
      <c r="V54" s="34">
        <v>53</v>
      </c>
      <c r="W54" s="34" t="s">
        <v>1</v>
      </c>
      <c r="X54" s="34">
        <v>5</v>
      </c>
      <c r="Y54" s="34" t="s">
        <v>21</v>
      </c>
    </row>
    <row r="55" spans="1:25" x14ac:dyDescent="0.25">
      <c r="A55" s="34" t="s">
        <v>0</v>
      </c>
      <c r="B55" s="34">
        <f>base!C3</f>
        <v>7</v>
      </c>
      <c r="C55" s="34">
        <f>base!D3</f>
        <v>3</v>
      </c>
      <c r="D55" s="34">
        <f>base!E3</f>
        <v>5</v>
      </c>
      <c r="E55" s="34">
        <f>base!F3</f>
        <v>8</v>
      </c>
      <c r="F55" s="34">
        <f>base!G3</f>
        <v>6</v>
      </c>
      <c r="G55" s="34">
        <f>base!H3</f>
        <v>12</v>
      </c>
      <c r="H55" s="34">
        <f>base!I3</f>
        <v>14</v>
      </c>
      <c r="I55" s="34">
        <f>base!J3</f>
        <v>1</v>
      </c>
      <c r="V55" s="34">
        <v>54</v>
      </c>
      <c r="W55" s="34" t="s">
        <v>1</v>
      </c>
      <c r="X55" s="34">
        <v>2</v>
      </c>
      <c r="Y55" s="34" t="s">
        <v>61</v>
      </c>
    </row>
    <row r="56" spans="1:25" x14ac:dyDescent="0.25">
      <c r="A56" s="34" t="s">
        <v>0</v>
      </c>
      <c r="B56" s="34">
        <f>base!C6</f>
        <v>11</v>
      </c>
      <c r="C56" s="34">
        <f>base!D6</f>
        <v>3</v>
      </c>
      <c r="D56" s="34">
        <f>base!E6</f>
        <v>9</v>
      </c>
      <c r="V56" s="34">
        <v>55</v>
      </c>
      <c r="W56" s="34" t="s">
        <v>1</v>
      </c>
      <c r="X56" s="34">
        <v>2</v>
      </c>
      <c r="Y56" s="45" t="s">
        <v>20</v>
      </c>
    </row>
    <row r="57" spans="1:25" x14ac:dyDescent="0.25">
      <c r="A57" s="34" t="s">
        <v>0</v>
      </c>
      <c r="B57" s="34">
        <f>base!C3</f>
        <v>7</v>
      </c>
      <c r="C57" s="34">
        <f>base!D3</f>
        <v>3</v>
      </c>
      <c r="D57" s="34">
        <f>base!E3</f>
        <v>5</v>
      </c>
      <c r="E57" s="34">
        <f>base!F3</f>
        <v>8</v>
      </c>
      <c r="F57" s="34">
        <f>base!G3</f>
        <v>6</v>
      </c>
      <c r="G57" s="34">
        <f>base!H3</f>
        <v>12</v>
      </c>
      <c r="H57" s="34">
        <f>base!I3</f>
        <v>14</v>
      </c>
      <c r="I57" s="34">
        <f>base!J3</f>
        <v>1</v>
      </c>
      <c r="J57" s="34">
        <f>base!K3</f>
        <v>9</v>
      </c>
      <c r="K57" s="34">
        <f>base!L3</f>
        <v>15</v>
      </c>
      <c r="L57" s="34">
        <f>base!M3</f>
        <v>4</v>
      </c>
      <c r="M57" s="34">
        <f>base!N3</f>
        <v>10</v>
      </c>
      <c r="V57" s="34">
        <v>56</v>
      </c>
      <c r="W57" s="34" t="s">
        <v>2</v>
      </c>
      <c r="X57" s="34">
        <v>2</v>
      </c>
      <c r="Y57" s="34" t="s">
        <v>951</v>
      </c>
    </row>
    <row r="58" spans="1:25" x14ac:dyDescent="0.25">
      <c r="A58" s="34" t="s">
        <v>0</v>
      </c>
      <c r="B58" s="34">
        <f>base!C3</f>
        <v>7</v>
      </c>
      <c r="C58" s="34">
        <f>base!D3</f>
        <v>3</v>
      </c>
      <c r="D58" s="34">
        <f>base!E3</f>
        <v>5</v>
      </c>
      <c r="E58" s="34">
        <f>base!F3</f>
        <v>8</v>
      </c>
      <c r="F58" s="34">
        <f>base!G3</f>
        <v>6</v>
      </c>
      <c r="G58" s="34">
        <f>base!H3</f>
        <v>12</v>
      </c>
      <c r="H58" s="34">
        <f>base!I3</f>
        <v>14</v>
      </c>
      <c r="I58" s="34">
        <f>base!J3</f>
        <v>1</v>
      </c>
      <c r="J58" s="34">
        <f>base!K3</f>
        <v>9</v>
      </c>
      <c r="K58" s="34">
        <f>base!L3</f>
        <v>15</v>
      </c>
      <c r="V58" s="34">
        <v>57</v>
      </c>
      <c r="W58" s="34" t="s">
        <v>2</v>
      </c>
      <c r="X58" s="34">
        <v>1</v>
      </c>
      <c r="Y58" s="34" t="s">
        <v>959</v>
      </c>
    </row>
    <row r="59" spans="1:25" x14ac:dyDescent="0.25">
      <c r="A59" s="34" t="s">
        <v>0</v>
      </c>
      <c r="B59" s="34">
        <f>base!C3</f>
        <v>7</v>
      </c>
      <c r="C59" s="34">
        <f>base!D3</f>
        <v>3</v>
      </c>
      <c r="D59" s="34">
        <f>base!E3</f>
        <v>5</v>
      </c>
      <c r="E59" s="34">
        <f>base!F3</f>
        <v>8</v>
      </c>
      <c r="F59" s="34">
        <f>base!G3</f>
        <v>6</v>
      </c>
      <c r="G59" s="34">
        <f>base!H3</f>
        <v>12</v>
      </c>
      <c r="H59" s="34">
        <f>base!I3</f>
        <v>14</v>
      </c>
      <c r="I59" s="34">
        <f>base!J3</f>
        <v>1</v>
      </c>
      <c r="V59" s="34">
        <v>58</v>
      </c>
      <c r="W59" s="34" t="s">
        <v>1</v>
      </c>
      <c r="X59" s="34">
        <v>2</v>
      </c>
      <c r="Y59" s="34" t="s">
        <v>952</v>
      </c>
    </row>
    <row r="60" spans="1:25" x14ac:dyDescent="0.25">
      <c r="A60" s="34" t="s">
        <v>0</v>
      </c>
      <c r="B60" s="34">
        <f>base!C19</f>
        <v>9</v>
      </c>
      <c r="C60" s="34">
        <f>base!D19</f>
        <v>5</v>
      </c>
      <c r="D60" s="34">
        <f>base!E19</f>
        <v>7</v>
      </c>
      <c r="V60" s="34">
        <v>59</v>
      </c>
      <c r="W60" s="34" t="s">
        <v>1</v>
      </c>
      <c r="X60" s="34">
        <v>2</v>
      </c>
      <c r="Y60" s="34" t="s">
        <v>132</v>
      </c>
    </row>
    <row r="61" spans="1:25" x14ac:dyDescent="0.25">
      <c r="A61" s="34" t="s">
        <v>0</v>
      </c>
      <c r="B61" s="34">
        <f>base!Z2</f>
        <v>6</v>
      </c>
      <c r="C61" s="34">
        <f>base!AA2</f>
        <v>3</v>
      </c>
      <c r="D61" s="34">
        <f>base!AB2</f>
        <v>11</v>
      </c>
      <c r="E61" s="34">
        <f>base!AC2</f>
        <v>6</v>
      </c>
      <c r="V61" s="34">
        <v>60</v>
      </c>
      <c r="W61" s="45" t="s">
        <v>1</v>
      </c>
      <c r="X61" s="34">
        <v>2</v>
      </c>
      <c r="Y61" s="34" t="s">
        <v>963</v>
      </c>
    </row>
    <row r="62" spans="1:25" x14ac:dyDescent="0.25">
      <c r="A62" s="34" t="s">
        <v>0</v>
      </c>
      <c r="B62" s="34">
        <f>base!C5</f>
        <v>3</v>
      </c>
      <c r="C62" s="34">
        <f>base!D5</f>
        <v>2</v>
      </c>
      <c r="D62" s="34">
        <f>base!E5</f>
        <v>7</v>
      </c>
      <c r="E62" s="34">
        <f>base!F5</f>
        <v>10</v>
      </c>
      <c r="V62" s="34">
        <v>61</v>
      </c>
      <c r="W62" s="45" t="s">
        <v>1</v>
      </c>
      <c r="X62" s="34">
        <v>2</v>
      </c>
      <c r="Y62" s="34" t="s">
        <v>964</v>
      </c>
    </row>
    <row r="63" spans="1:25" x14ac:dyDescent="0.25">
      <c r="A63" s="34" t="s">
        <v>0</v>
      </c>
      <c r="B63" s="34">
        <f>base!C6</f>
        <v>11</v>
      </c>
      <c r="C63" s="34">
        <f>base!D6</f>
        <v>3</v>
      </c>
      <c r="D63" s="34">
        <f>base!E6</f>
        <v>9</v>
      </c>
      <c r="E63" s="34">
        <f>base!F6</f>
        <v>6</v>
      </c>
      <c r="V63" s="34">
        <v>62</v>
      </c>
      <c r="W63" s="45" t="s">
        <v>1</v>
      </c>
      <c r="X63" s="34">
        <v>2</v>
      </c>
      <c r="Y63" s="34" t="s">
        <v>965</v>
      </c>
    </row>
    <row r="64" spans="1:25" x14ac:dyDescent="0.25">
      <c r="A64" s="34" t="s">
        <v>0</v>
      </c>
      <c r="B64" s="34">
        <f>base!C7</f>
        <v>6</v>
      </c>
      <c r="C64" s="34">
        <f>base!D7</f>
        <v>8</v>
      </c>
      <c r="D64" s="34">
        <f>base!E7</f>
        <v>12</v>
      </c>
      <c r="E64" s="34">
        <f>base!F7</f>
        <v>13</v>
      </c>
      <c r="V64" s="34">
        <v>63</v>
      </c>
      <c r="W64" s="45" t="s">
        <v>1</v>
      </c>
      <c r="X64" s="34">
        <v>2</v>
      </c>
      <c r="Y64" s="34" t="s">
        <v>188</v>
      </c>
    </row>
    <row r="65" spans="1:25" x14ac:dyDescent="0.25">
      <c r="A65" s="34" t="s">
        <v>0</v>
      </c>
      <c r="B65" s="34">
        <v>1</v>
      </c>
      <c r="C65" s="34">
        <v>1</v>
      </c>
      <c r="D65" s="34">
        <v>1</v>
      </c>
      <c r="E65" s="34">
        <v>1</v>
      </c>
      <c r="F65" s="34">
        <v>1</v>
      </c>
      <c r="G65" s="34">
        <v>1</v>
      </c>
      <c r="H65" s="34">
        <v>1</v>
      </c>
      <c r="I65" s="34">
        <v>1</v>
      </c>
      <c r="J65" s="34">
        <v>1</v>
      </c>
      <c r="K65" s="34">
        <v>1</v>
      </c>
      <c r="L65" s="34">
        <v>1</v>
      </c>
      <c r="M65" s="34">
        <v>1</v>
      </c>
      <c r="N65" s="34">
        <v>1</v>
      </c>
      <c r="O65" s="34">
        <v>1</v>
      </c>
      <c r="P65" s="34">
        <v>1</v>
      </c>
      <c r="Q65" s="34">
        <v>1</v>
      </c>
      <c r="R65" s="34">
        <v>1</v>
      </c>
      <c r="S65" s="34">
        <v>1</v>
      </c>
      <c r="T65" s="34">
        <v>1</v>
      </c>
      <c r="U65" s="34">
        <v>1</v>
      </c>
      <c r="V65" s="34">
        <v>64</v>
      </c>
      <c r="W65" s="34" t="s">
        <v>1</v>
      </c>
      <c r="X65" s="34">
        <v>5</v>
      </c>
      <c r="Y65" s="34" t="s">
        <v>21</v>
      </c>
    </row>
    <row r="66" spans="1:25" x14ac:dyDescent="0.25">
      <c r="A66" s="34" t="s">
        <v>0</v>
      </c>
      <c r="B66" s="34">
        <f>base!C2</f>
        <v>15</v>
      </c>
      <c r="C66" s="34">
        <f>base!D2</f>
        <v>13</v>
      </c>
      <c r="D66" s="34">
        <f>base!E2</f>
        <v>5</v>
      </c>
      <c r="E66" s="34">
        <f>base!F2</f>
        <v>12</v>
      </c>
      <c r="F66" s="34">
        <f>base!G2</f>
        <v>11</v>
      </c>
      <c r="G66" s="34">
        <f>base!H2</f>
        <v>10</v>
      </c>
      <c r="H66" s="34">
        <f>base!I2</f>
        <v>1</v>
      </c>
      <c r="I66" s="34">
        <f>base!J2</f>
        <v>7</v>
      </c>
      <c r="V66" s="34">
        <v>65</v>
      </c>
      <c r="W66" s="34" t="s">
        <v>2</v>
      </c>
      <c r="X66" s="34">
        <v>2</v>
      </c>
      <c r="Y66" s="34" t="s">
        <v>59</v>
      </c>
    </row>
    <row r="67" spans="1:25" x14ac:dyDescent="0.25">
      <c r="A67" s="34" t="s">
        <v>0</v>
      </c>
      <c r="B67" s="34">
        <f>base!C2</f>
        <v>15</v>
      </c>
      <c r="C67" s="34">
        <f>base!D2</f>
        <v>13</v>
      </c>
      <c r="D67" s="34">
        <f>base!E2</f>
        <v>5</v>
      </c>
      <c r="E67" s="34">
        <f>base!F2</f>
        <v>12</v>
      </c>
      <c r="V67" s="34">
        <v>66</v>
      </c>
      <c r="W67" s="34" t="s">
        <v>2</v>
      </c>
      <c r="X67" s="34">
        <v>1</v>
      </c>
      <c r="Y67" s="34" t="s">
        <v>143</v>
      </c>
    </row>
    <row r="68" spans="1:25" x14ac:dyDescent="0.25">
      <c r="A68" s="45" t="s">
        <v>0</v>
      </c>
      <c r="B68" s="34">
        <v>10</v>
      </c>
      <c r="C68" s="34">
        <v>11</v>
      </c>
      <c r="D68" s="34">
        <v>12</v>
      </c>
      <c r="E68" s="34">
        <v>13</v>
      </c>
      <c r="F68" s="34">
        <v>14</v>
      </c>
      <c r="G68" s="34">
        <v>15</v>
      </c>
      <c r="H68" s="34">
        <v>16</v>
      </c>
      <c r="I68" s="34">
        <v>17</v>
      </c>
      <c r="J68" s="34">
        <v>18</v>
      </c>
      <c r="K68" s="34">
        <v>19</v>
      </c>
      <c r="L68" s="34">
        <v>20</v>
      </c>
      <c r="V68" s="34">
        <v>67</v>
      </c>
      <c r="W68" s="45" t="s">
        <v>1</v>
      </c>
      <c r="X68" s="34">
        <v>3</v>
      </c>
      <c r="Y68" s="46" t="s">
        <v>941</v>
      </c>
    </row>
    <row r="69" spans="1:25" x14ac:dyDescent="0.25">
      <c r="A69" s="34" t="s">
        <v>0</v>
      </c>
      <c r="B69" s="34">
        <f>base!C10</f>
        <v>1</v>
      </c>
      <c r="C69" s="34">
        <f>base!D10</f>
        <v>10</v>
      </c>
      <c r="D69" s="34">
        <f>base!E10</f>
        <v>3</v>
      </c>
      <c r="E69" s="34">
        <f>base!F10</f>
        <v>7</v>
      </c>
      <c r="F69" s="34">
        <f>base!G10</f>
        <v>5</v>
      </c>
      <c r="G69" s="34">
        <f>base!H10</f>
        <v>4</v>
      </c>
      <c r="H69" s="34">
        <f>base!I10</f>
        <v>15</v>
      </c>
      <c r="I69" s="34">
        <f>base!J10</f>
        <v>8</v>
      </c>
      <c r="J69" s="34">
        <f>base!K10</f>
        <v>11</v>
      </c>
      <c r="K69" s="34">
        <f>base!L10</f>
        <v>12</v>
      </c>
      <c r="L69" s="34">
        <f>base!M10</f>
        <v>16</v>
      </c>
      <c r="M69" s="34">
        <f>base!N10</f>
        <v>2</v>
      </c>
      <c r="N69" s="34">
        <f>base!O10</f>
        <v>6</v>
      </c>
      <c r="O69" s="34">
        <f>base!P10</f>
        <v>14</v>
      </c>
      <c r="P69" s="34">
        <f>base!Q10</f>
        <v>13</v>
      </c>
      <c r="V69" s="34">
        <v>68</v>
      </c>
      <c r="W69" s="34" t="s">
        <v>2</v>
      </c>
      <c r="X69" s="34">
        <v>3</v>
      </c>
      <c r="Y69" s="34" t="s">
        <v>960</v>
      </c>
    </row>
  </sheetData>
  <pageMargins left="0.78740157499999996" right="0.78740157499999996" top="0.984251969" bottom="0.984251969" header="0.4921259845" footer="0.4921259845"/>
  <headerFooter alignWithMargins="0"/>
  <ignoredErrors>
    <ignoredError sqref="B56:D5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topLeftCell="A85" workbookViewId="0">
      <selection activeCell="E18" sqref="E18"/>
    </sheetView>
  </sheetViews>
  <sheetFormatPr baseColWidth="10" defaultColWidth="6.28515625" defaultRowHeight="15" x14ac:dyDescent="0.25"/>
  <cols>
    <col min="1" max="1" width="25.7109375" style="35" customWidth="1"/>
    <col min="2" max="2" width="10.7109375" style="36" customWidth="1"/>
    <col min="3" max="10" width="6.28515625" style="36" customWidth="1"/>
    <col min="11" max="16" width="6.28515625" style="35" customWidth="1"/>
    <col min="17" max="20" width="6.28515625" style="35" hidden="1" customWidth="1"/>
    <col min="21" max="21" width="6.42578125" style="35" hidden="1" customWidth="1"/>
    <col min="22" max="22" width="6.28515625" style="35" customWidth="1"/>
    <col min="23" max="23" width="9.28515625" style="35" bestFit="1" customWidth="1"/>
    <col min="24" max="24" width="6.7109375" style="35" customWidth="1"/>
    <col min="25" max="25" width="29.28515625" style="35" bestFit="1" customWidth="1"/>
    <col min="26" max="16384" width="6.28515625" style="35"/>
  </cols>
  <sheetData>
    <row r="1" spans="1:25" x14ac:dyDescent="0.25">
      <c r="A1" s="35" t="s">
        <v>32</v>
      </c>
      <c r="B1" s="36" t="s">
        <v>33</v>
      </c>
      <c r="C1" s="36" t="s">
        <v>34</v>
      </c>
      <c r="D1" s="36" t="s">
        <v>35</v>
      </c>
      <c r="E1" s="36" t="s">
        <v>36</v>
      </c>
      <c r="F1" s="36" t="s">
        <v>37</v>
      </c>
      <c r="G1" s="36" t="s">
        <v>38</v>
      </c>
      <c r="H1" s="36" t="s">
        <v>39</v>
      </c>
      <c r="I1" s="36" t="s">
        <v>40</v>
      </c>
      <c r="J1" s="36" t="s">
        <v>41</v>
      </c>
      <c r="K1" s="35" t="s">
        <v>42</v>
      </c>
      <c r="L1" s="35" t="s">
        <v>43</v>
      </c>
      <c r="M1" s="35" t="s">
        <v>44</v>
      </c>
      <c r="N1" s="35" t="s">
        <v>45</v>
      </c>
      <c r="O1" s="35" t="s">
        <v>46</v>
      </c>
      <c r="P1" s="35" t="s">
        <v>47</v>
      </c>
      <c r="Q1" s="35" t="s">
        <v>48</v>
      </c>
      <c r="R1" s="35" t="s">
        <v>49</v>
      </c>
      <c r="S1" s="35" t="s">
        <v>50</v>
      </c>
      <c r="T1" s="35" t="s">
        <v>51</v>
      </c>
      <c r="U1" s="35" t="s">
        <v>52</v>
      </c>
      <c r="V1" s="35" t="s">
        <v>53</v>
      </c>
      <c r="W1" s="35" t="s">
        <v>54</v>
      </c>
      <c r="X1" s="35" t="s">
        <v>55</v>
      </c>
      <c r="Y1" s="35" t="s">
        <v>56</v>
      </c>
    </row>
    <row r="2" spans="1:25" s="5" customFormat="1" x14ac:dyDescent="0.25">
      <c r="A2" s="35" t="s">
        <v>0</v>
      </c>
      <c r="B2" s="37">
        <v>1</v>
      </c>
      <c r="C2" s="37">
        <v>1</v>
      </c>
      <c r="D2" s="37">
        <v>1</v>
      </c>
      <c r="E2" s="37">
        <v>1</v>
      </c>
      <c r="F2" s="37">
        <v>1</v>
      </c>
      <c r="G2" s="37">
        <v>1</v>
      </c>
      <c r="H2" s="37">
        <v>1</v>
      </c>
      <c r="I2" s="37">
        <v>1</v>
      </c>
      <c r="J2" s="37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V2" s="5">
        <v>150</v>
      </c>
      <c r="W2" s="35" t="s">
        <v>1</v>
      </c>
      <c r="X2" s="35">
        <v>5</v>
      </c>
      <c r="Y2" s="5" t="s">
        <v>21</v>
      </c>
    </row>
    <row r="3" spans="1:25" s="5" customFormat="1" x14ac:dyDescent="0.25">
      <c r="A3" s="35" t="s">
        <v>0</v>
      </c>
      <c r="B3" s="37">
        <f>base!M7</f>
        <v>15</v>
      </c>
      <c r="C3" s="37">
        <f>base!N7</f>
        <v>16</v>
      </c>
      <c r="D3" s="37">
        <f>base!O7</f>
        <v>5</v>
      </c>
      <c r="E3" s="37">
        <f>base!P7</f>
        <v>10</v>
      </c>
      <c r="F3" s="37">
        <f>base!Q7</f>
        <v>7</v>
      </c>
      <c r="G3" s="37"/>
      <c r="H3" s="37"/>
      <c r="I3" s="37"/>
      <c r="J3" s="37"/>
      <c r="V3" s="5">
        <v>149</v>
      </c>
      <c r="W3" s="35" t="s">
        <v>1</v>
      </c>
      <c r="X3" s="35">
        <v>3</v>
      </c>
      <c r="Y3" s="5" t="s">
        <v>190</v>
      </c>
    </row>
    <row r="4" spans="1:25" s="5" customFormat="1" x14ac:dyDescent="0.25">
      <c r="A4" s="35" t="s">
        <v>0</v>
      </c>
      <c r="B4" s="37">
        <f>base!L7</f>
        <v>14</v>
      </c>
      <c r="C4" s="37">
        <f>base!M7</f>
        <v>15</v>
      </c>
      <c r="D4" s="37">
        <f>base!N7</f>
        <v>16</v>
      </c>
      <c r="E4" s="37">
        <f>base!O7</f>
        <v>5</v>
      </c>
      <c r="F4" s="37">
        <f>base!P7</f>
        <v>10</v>
      </c>
      <c r="G4" s="37"/>
      <c r="H4" s="37"/>
      <c r="I4" s="37"/>
      <c r="J4" s="37"/>
      <c r="V4" s="5">
        <v>148</v>
      </c>
      <c r="W4" s="35" t="s">
        <v>1</v>
      </c>
      <c r="X4" s="35">
        <v>3</v>
      </c>
      <c r="Y4" s="5" t="s">
        <v>190</v>
      </c>
    </row>
    <row r="5" spans="1:25" s="5" customFormat="1" x14ac:dyDescent="0.25">
      <c r="A5" s="35" t="s">
        <v>0</v>
      </c>
      <c r="B5" s="37">
        <f>base!K7</f>
        <v>2</v>
      </c>
      <c r="C5" s="37">
        <f>base!L7</f>
        <v>14</v>
      </c>
      <c r="D5" s="37">
        <f>base!M7</f>
        <v>15</v>
      </c>
      <c r="E5" s="37">
        <f>base!N7</f>
        <v>16</v>
      </c>
      <c r="F5" s="37">
        <f>base!O7</f>
        <v>5</v>
      </c>
      <c r="G5" s="37"/>
      <c r="H5" s="37"/>
      <c r="I5" s="37"/>
      <c r="J5" s="37"/>
      <c r="V5" s="5">
        <v>147</v>
      </c>
      <c r="W5" s="35" t="s">
        <v>1</v>
      </c>
      <c r="X5" s="35">
        <v>3</v>
      </c>
      <c r="Y5" s="5" t="s">
        <v>190</v>
      </c>
    </row>
    <row r="6" spans="1:25" s="5" customFormat="1" x14ac:dyDescent="0.25">
      <c r="A6" s="35" t="s">
        <v>0</v>
      </c>
      <c r="B6" s="37">
        <f>base!J7</f>
        <v>11</v>
      </c>
      <c r="C6" s="37">
        <f>base!K7</f>
        <v>2</v>
      </c>
      <c r="D6" s="37">
        <f>base!L7</f>
        <v>14</v>
      </c>
      <c r="E6" s="37">
        <f>base!M7</f>
        <v>15</v>
      </c>
      <c r="F6" s="37">
        <f>base!N7</f>
        <v>16</v>
      </c>
      <c r="G6" s="37"/>
      <c r="H6" s="37"/>
      <c r="I6" s="37"/>
      <c r="J6" s="37"/>
      <c r="V6" s="5">
        <v>146</v>
      </c>
      <c r="W6" s="35" t="s">
        <v>1</v>
      </c>
      <c r="X6" s="35">
        <v>3</v>
      </c>
      <c r="Y6" s="5" t="s">
        <v>190</v>
      </c>
    </row>
    <row r="7" spans="1:25" s="5" customFormat="1" x14ac:dyDescent="0.25">
      <c r="A7" s="35" t="s">
        <v>0</v>
      </c>
      <c r="B7" s="37">
        <f>base!I7</f>
        <v>3</v>
      </c>
      <c r="C7" s="37">
        <f>base!J7</f>
        <v>11</v>
      </c>
      <c r="D7" s="37">
        <f>base!K7</f>
        <v>2</v>
      </c>
      <c r="E7" s="37">
        <f>base!L7</f>
        <v>14</v>
      </c>
      <c r="F7" s="37">
        <f>base!M7</f>
        <v>15</v>
      </c>
      <c r="G7" s="37"/>
      <c r="H7" s="37"/>
      <c r="I7" s="37"/>
      <c r="J7" s="37"/>
      <c r="V7" s="5">
        <v>145</v>
      </c>
      <c r="W7" s="35" t="s">
        <v>1</v>
      </c>
      <c r="X7" s="35">
        <v>3</v>
      </c>
      <c r="Y7" s="5" t="s">
        <v>190</v>
      </c>
    </row>
    <row r="8" spans="1:25" s="5" customFormat="1" x14ac:dyDescent="0.25">
      <c r="A8" s="35" t="s">
        <v>0</v>
      </c>
      <c r="B8" s="37">
        <f>base!H7</f>
        <v>9</v>
      </c>
      <c r="C8" s="37">
        <f>base!I7</f>
        <v>3</v>
      </c>
      <c r="D8" s="37">
        <f>base!J7</f>
        <v>11</v>
      </c>
      <c r="E8" s="37">
        <f>base!K7</f>
        <v>2</v>
      </c>
      <c r="F8" s="37">
        <f>base!L7</f>
        <v>14</v>
      </c>
      <c r="G8" s="37"/>
      <c r="H8" s="37"/>
      <c r="I8" s="37"/>
      <c r="J8" s="37"/>
      <c r="V8" s="5">
        <v>144</v>
      </c>
      <c r="W8" s="35" t="s">
        <v>1</v>
      </c>
      <c r="X8" s="35">
        <v>3</v>
      </c>
      <c r="Y8" s="5" t="s">
        <v>190</v>
      </c>
    </row>
    <row r="9" spans="1:25" s="5" customFormat="1" x14ac:dyDescent="0.25">
      <c r="A9" s="35" t="s">
        <v>0</v>
      </c>
      <c r="B9" s="37">
        <f>base!G7</f>
        <v>4</v>
      </c>
      <c r="C9" s="37">
        <f>base!H7</f>
        <v>9</v>
      </c>
      <c r="D9" s="37">
        <f>base!I7</f>
        <v>3</v>
      </c>
      <c r="E9" s="37">
        <f>base!J7</f>
        <v>11</v>
      </c>
      <c r="F9" s="37">
        <f>base!K7</f>
        <v>2</v>
      </c>
      <c r="G9" s="37"/>
      <c r="H9" s="37"/>
      <c r="I9" s="37"/>
      <c r="J9" s="37"/>
      <c r="V9" s="5">
        <v>143</v>
      </c>
      <c r="W9" s="35" t="s">
        <v>1</v>
      </c>
      <c r="X9" s="35">
        <v>3</v>
      </c>
      <c r="Y9" s="5" t="s">
        <v>190</v>
      </c>
    </row>
    <row r="10" spans="1:25" s="5" customFormat="1" x14ac:dyDescent="0.25">
      <c r="A10" s="35" t="s">
        <v>0</v>
      </c>
      <c r="B10" s="37">
        <f>base!F7</f>
        <v>13</v>
      </c>
      <c r="C10" s="37">
        <f>base!G7</f>
        <v>4</v>
      </c>
      <c r="D10" s="37">
        <f>base!H7</f>
        <v>9</v>
      </c>
      <c r="E10" s="37">
        <f>base!I7</f>
        <v>3</v>
      </c>
      <c r="F10" s="37">
        <f>base!J7</f>
        <v>11</v>
      </c>
      <c r="G10" s="37"/>
      <c r="H10" s="37"/>
      <c r="I10" s="37"/>
      <c r="J10" s="37"/>
      <c r="V10" s="5">
        <v>142</v>
      </c>
      <c r="W10" s="35" t="s">
        <v>1</v>
      </c>
      <c r="X10" s="35">
        <v>3</v>
      </c>
      <c r="Y10" s="5" t="s">
        <v>190</v>
      </c>
    </row>
    <row r="11" spans="1:25" s="5" customFormat="1" x14ac:dyDescent="0.25">
      <c r="A11" s="35" t="s">
        <v>0</v>
      </c>
      <c r="B11" s="37">
        <f>base!E7</f>
        <v>12</v>
      </c>
      <c r="C11" s="37">
        <f>base!F7</f>
        <v>13</v>
      </c>
      <c r="D11" s="37">
        <f>base!G7</f>
        <v>4</v>
      </c>
      <c r="E11" s="37">
        <f>base!H7</f>
        <v>9</v>
      </c>
      <c r="F11" s="37">
        <f>base!I7</f>
        <v>3</v>
      </c>
      <c r="G11" s="37"/>
      <c r="H11" s="37"/>
      <c r="I11" s="37"/>
      <c r="J11" s="37"/>
      <c r="V11" s="5">
        <v>141</v>
      </c>
      <c r="W11" s="35" t="s">
        <v>1</v>
      </c>
      <c r="X11" s="35">
        <v>3</v>
      </c>
      <c r="Y11" s="5" t="s">
        <v>190</v>
      </c>
    </row>
    <row r="12" spans="1:25" s="5" customFormat="1" x14ac:dyDescent="0.25">
      <c r="A12" s="35" t="s">
        <v>0</v>
      </c>
      <c r="B12" s="37">
        <f>base!D7</f>
        <v>8</v>
      </c>
      <c r="C12" s="37">
        <f>base!E7</f>
        <v>12</v>
      </c>
      <c r="D12" s="37">
        <f>base!F7</f>
        <v>13</v>
      </c>
      <c r="E12" s="37">
        <f>base!G7</f>
        <v>4</v>
      </c>
      <c r="F12" s="37">
        <f>base!H7</f>
        <v>9</v>
      </c>
      <c r="G12" s="37"/>
      <c r="H12" s="37"/>
      <c r="I12" s="37"/>
      <c r="J12" s="37"/>
      <c r="V12" s="5">
        <v>140</v>
      </c>
      <c r="W12" s="35" t="s">
        <v>1</v>
      </c>
      <c r="X12" s="35">
        <v>3</v>
      </c>
      <c r="Y12" s="5" t="s">
        <v>190</v>
      </c>
    </row>
    <row r="13" spans="1:25" s="5" customFormat="1" x14ac:dyDescent="0.25">
      <c r="A13" s="35" t="s">
        <v>0</v>
      </c>
      <c r="B13" s="37">
        <f>base!C7</f>
        <v>6</v>
      </c>
      <c r="C13" s="37">
        <f>base!D7</f>
        <v>8</v>
      </c>
      <c r="D13" s="37">
        <f>base!E7</f>
        <v>12</v>
      </c>
      <c r="E13" s="37">
        <f>base!F7</f>
        <v>13</v>
      </c>
      <c r="F13" s="37">
        <f>base!G7</f>
        <v>4</v>
      </c>
      <c r="G13" s="37"/>
      <c r="H13" s="37"/>
      <c r="I13" s="37"/>
      <c r="J13" s="37"/>
      <c r="V13" s="5">
        <v>139</v>
      </c>
      <c r="W13" s="35" t="s">
        <v>1</v>
      </c>
      <c r="X13" s="35">
        <v>3</v>
      </c>
      <c r="Y13" s="5" t="s">
        <v>190</v>
      </c>
    </row>
    <row r="14" spans="1:25" s="5" customFormat="1" x14ac:dyDescent="0.25">
      <c r="A14" s="35" t="s">
        <v>0</v>
      </c>
      <c r="B14" s="37">
        <f>base!C7</f>
        <v>6</v>
      </c>
      <c r="C14" s="37">
        <f>base!D7</f>
        <v>8</v>
      </c>
      <c r="D14" s="37">
        <f>base!E7</f>
        <v>12</v>
      </c>
      <c r="E14" s="37">
        <f>base!F7</f>
        <v>13</v>
      </c>
      <c r="F14" s="37">
        <f>base!G7</f>
        <v>4</v>
      </c>
      <c r="G14" s="37">
        <f>base!H7</f>
        <v>9</v>
      </c>
      <c r="H14" s="37">
        <f>base!I7</f>
        <v>3</v>
      </c>
      <c r="I14" s="37">
        <f>base!J7</f>
        <v>11</v>
      </c>
      <c r="J14" s="37"/>
      <c r="V14" s="5">
        <v>138</v>
      </c>
      <c r="W14" s="35" t="s">
        <v>1</v>
      </c>
      <c r="X14" s="35">
        <v>3</v>
      </c>
      <c r="Y14" s="5" t="s">
        <v>190</v>
      </c>
    </row>
    <row r="15" spans="1:25" s="5" customFormat="1" x14ac:dyDescent="0.25">
      <c r="A15" s="35" t="s">
        <v>0</v>
      </c>
      <c r="B15" s="37">
        <f>base!C7</f>
        <v>6</v>
      </c>
      <c r="C15" s="37">
        <f>base!D7</f>
        <v>8</v>
      </c>
      <c r="D15" s="37">
        <f>base!E7</f>
        <v>12</v>
      </c>
      <c r="E15" s="37">
        <f>base!F7</f>
        <v>13</v>
      </c>
      <c r="F15" s="37">
        <f>base!G7</f>
        <v>4</v>
      </c>
      <c r="G15" s="37">
        <f>base!H7</f>
        <v>9</v>
      </c>
      <c r="H15" s="37">
        <f>base!I7</f>
        <v>3</v>
      </c>
      <c r="I15" s="37">
        <f>base!J7</f>
        <v>11</v>
      </c>
      <c r="J15" s="37"/>
      <c r="V15" s="5">
        <v>137</v>
      </c>
      <c r="W15" s="35" t="s">
        <v>2</v>
      </c>
      <c r="X15" s="35">
        <v>1</v>
      </c>
      <c r="Y15" s="38" t="s">
        <v>604</v>
      </c>
    </row>
    <row r="16" spans="1:25" s="5" customFormat="1" x14ac:dyDescent="0.25">
      <c r="A16" s="35" t="s">
        <v>0</v>
      </c>
      <c r="B16" s="37">
        <v>1</v>
      </c>
      <c r="C16" s="37">
        <v>1</v>
      </c>
      <c r="D16" s="37">
        <v>1</v>
      </c>
      <c r="E16" s="37">
        <v>1</v>
      </c>
      <c r="F16" s="37">
        <v>1</v>
      </c>
      <c r="G16" s="37">
        <v>1</v>
      </c>
      <c r="H16" s="37">
        <v>1</v>
      </c>
      <c r="I16" s="37">
        <v>1</v>
      </c>
      <c r="J16" s="37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V16" s="5">
        <v>136</v>
      </c>
      <c r="W16" s="35" t="s">
        <v>1</v>
      </c>
      <c r="X16" s="35">
        <v>5</v>
      </c>
      <c r="Y16" s="5" t="s">
        <v>21</v>
      </c>
    </row>
    <row r="17" spans="1:25" s="5" customFormat="1" x14ac:dyDescent="0.25">
      <c r="A17" s="35" t="s">
        <v>0</v>
      </c>
      <c r="B17" s="37">
        <f>base!M3</f>
        <v>4</v>
      </c>
      <c r="C17" s="37">
        <f>base!N3</f>
        <v>10</v>
      </c>
      <c r="D17" s="37">
        <f>base!O3</f>
        <v>2</v>
      </c>
      <c r="E17" s="37">
        <f>base!P3</f>
        <v>11</v>
      </c>
      <c r="F17" s="37">
        <f>base!Q3</f>
        <v>16</v>
      </c>
      <c r="G17" s="37">
        <f>base!R3</f>
        <v>13</v>
      </c>
      <c r="H17" s="37"/>
      <c r="I17" s="37"/>
      <c r="J17" s="37"/>
      <c r="V17" s="5">
        <v>135</v>
      </c>
      <c r="W17" s="35" t="s">
        <v>1</v>
      </c>
      <c r="X17" s="35">
        <v>3</v>
      </c>
      <c r="Y17" s="5" t="s">
        <v>170</v>
      </c>
    </row>
    <row r="18" spans="1:25" s="5" customFormat="1" x14ac:dyDescent="0.25">
      <c r="A18" s="35" t="s">
        <v>0</v>
      </c>
      <c r="B18" s="37">
        <f>base!L3</f>
        <v>15</v>
      </c>
      <c r="C18" s="37">
        <f>base!M3</f>
        <v>4</v>
      </c>
      <c r="D18" s="37">
        <f>base!N3</f>
        <v>10</v>
      </c>
      <c r="E18" s="37">
        <f>base!O3</f>
        <v>2</v>
      </c>
      <c r="F18" s="37">
        <f>base!P3</f>
        <v>11</v>
      </c>
      <c r="G18" s="37">
        <f>base!Q3</f>
        <v>16</v>
      </c>
      <c r="H18" s="37"/>
      <c r="I18" s="37"/>
      <c r="J18" s="37"/>
      <c r="V18" s="5">
        <v>134</v>
      </c>
      <c r="W18" s="35" t="s">
        <v>1</v>
      </c>
      <c r="X18" s="35">
        <v>3</v>
      </c>
      <c r="Y18" s="5" t="s">
        <v>171</v>
      </c>
    </row>
    <row r="19" spans="1:25" s="5" customFormat="1" x14ac:dyDescent="0.25">
      <c r="A19" s="35" t="s">
        <v>0</v>
      </c>
      <c r="B19" s="37">
        <f>base!K3</f>
        <v>9</v>
      </c>
      <c r="C19" s="37">
        <f>base!L3</f>
        <v>15</v>
      </c>
      <c r="D19" s="37">
        <f>base!M3</f>
        <v>4</v>
      </c>
      <c r="E19" s="37">
        <f>base!N3</f>
        <v>10</v>
      </c>
      <c r="F19" s="37">
        <f>base!O3</f>
        <v>2</v>
      </c>
      <c r="G19" s="37">
        <f>base!P3</f>
        <v>11</v>
      </c>
      <c r="H19" s="37"/>
      <c r="I19" s="37"/>
      <c r="J19" s="37"/>
      <c r="V19" s="5">
        <v>133</v>
      </c>
      <c r="W19" s="35" t="s">
        <v>1</v>
      </c>
      <c r="X19" s="35">
        <v>3</v>
      </c>
      <c r="Y19" s="5" t="s">
        <v>172</v>
      </c>
    </row>
    <row r="20" spans="1:25" s="5" customFormat="1" x14ac:dyDescent="0.25">
      <c r="A20" s="35" t="s">
        <v>0</v>
      </c>
      <c r="B20" s="37">
        <f>base!J3</f>
        <v>1</v>
      </c>
      <c r="C20" s="37">
        <f>base!K3</f>
        <v>9</v>
      </c>
      <c r="D20" s="37">
        <f>base!L3</f>
        <v>15</v>
      </c>
      <c r="E20" s="37">
        <f>base!M3</f>
        <v>4</v>
      </c>
      <c r="F20" s="37">
        <f>base!N3</f>
        <v>10</v>
      </c>
      <c r="G20" s="37">
        <f>base!O3</f>
        <v>2</v>
      </c>
      <c r="H20" s="37"/>
      <c r="I20" s="37"/>
      <c r="J20" s="37"/>
      <c r="V20" s="5">
        <v>132</v>
      </c>
      <c r="W20" s="35" t="s">
        <v>1</v>
      </c>
      <c r="X20" s="35">
        <v>3</v>
      </c>
      <c r="Y20" s="5" t="s">
        <v>173</v>
      </c>
    </row>
    <row r="21" spans="1:25" s="5" customFormat="1" x14ac:dyDescent="0.25">
      <c r="A21" s="35" t="s">
        <v>0</v>
      </c>
      <c r="B21" s="37">
        <f>base!I3</f>
        <v>14</v>
      </c>
      <c r="C21" s="37">
        <f>base!J3</f>
        <v>1</v>
      </c>
      <c r="D21" s="37">
        <f>base!K3</f>
        <v>9</v>
      </c>
      <c r="E21" s="37">
        <f>base!L3</f>
        <v>15</v>
      </c>
      <c r="F21" s="37">
        <f>base!M3</f>
        <v>4</v>
      </c>
      <c r="G21" s="37">
        <f>base!N3</f>
        <v>10</v>
      </c>
      <c r="H21" s="37"/>
      <c r="I21" s="37"/>
      <c r="J21" s="37"/>
      <c r="V21" s="5">
        <v>131</v>
      </c>
      <c r="W21" s="35" t="s">
        <v>1</v>
      </c>
      <c r="X21" s="35">
        <v>3</v>
      </c>
      <c r="Y21" s="5" t="s">
        <v>174</v>
      </c>
    </row>
    <row r="22" spans="1:25" s="5" customFormat="1" x14ac:dyDescent="0.25">
      <c r="A22" s="35" t="s">
        <v>0</v>
      </c>
      <c r="B22" s="37">
        <f>base!H3</f>
        <v>12</v>
      </c>
      <c r="C22" s="37">
        <f>base!I3</f>
        <v>14</v>
      </c>
      <c r="D22" s="37">
        <f>base!J3</f>
        <v>1</v>
      </c>
      <c r="E22" s="37">
        <f>base!K3</f>
        <v>9</v>
      </c>
      <c r="F22" s="37">
        <f>base!L3</f>
        <v>15</v>
      </c>
      <c r="G22" s="37">
        <f>base!M3</f>
        <v>4</v>
      </c>
      <c r="H22" s="37"/>
      <c r="I22" s="37"/>
      <c r="J22" s="37"/>
      <c r="V22" s="5">
        <v>130</v>
      </c>
      <c r="W22" s="35" t="s">
        <v>1</v>
      </c>
      <c r="X22" s="35">
        <v>3</v>
      </c>
      <c r="Y22" s="5" t="s">
        <v>175</v>
      </c>
    </row>
    <row r="23" spans="1:25" s="5" customFormat="1" x14ac:dyDescent="0.25">
      <c r="A23" s="35" t="s">
        <v>0</v>
      </c>
      <c r="B23" s="37">
        <f>base!G3</f>
        <v>6</v>
      </c>
      <c r="C23" s="37">
        <f>base!H3</f>
        <v>12</v>
      </c>
      <c r="D23" s="37">
        <f>base!I3</f>
        <v>14</v>
      </c>
      <c r="E23" s="37">
        <f>base!J3</f>
        <v>1</v>
      </c>
      <c r="F23" s="37">
        <f>base!K3</f>
        <v>9</v>
      </c>
      <c r="G23" s="37">
        <f>base!L3</f>
        <v>15</v>
      </c>
      <c r="H23" s="37"/>
      <c r="I23" s="37"/>
      <c r="J23" s="37"/>
      <c r="V23" s="5">
        <v>129</v>
      </c>
      <c r="W23" s="35" t="s">
        <v>1</v>
      </c>
      <c r="X23" s="35">
        <v>3</v>
      </c>
      <c r="Y23" s="5" t="s">
        <v>176</v>
      </c>
    </row>
    <row r="24" spans="1:25" s="5" customFormat="1" x14ac:dyDescent="0.25">
      <c r="A24" s="35" t="s">
        <v>0</v>
      </c>
      <c r="B24" s="37">
        <f>base!F3</f>
        <v>8</v>
      </c>
      <c r="C24" s="37">
        <f>base!G3</f>
        <v>6</v>
      </c>
      <c r="D24" s="37">
        <f>base!H3</f>
        <v>12</v>
      </c>
      <c r="E24" s="37">
        <f>base!I3</f>
        <v>14</v>
      </c>
      <c r="F24" s="37">
        <f>base!J3</f>
        <v>1</v>
      </c>
      <c r="G24" s="37">
        <f>base!K3</f>
        <v>9</v>
      </c>
      <c r="H24" s="37"/>
      <c r="I24" s="37"/>
      <c r="J24" s="37"/>
      <c r="V24" s="5">
        <v>128</v>
      </c>
      <c r="W24" s="35" t="s">
        <v>1</v>
      </c>
      <c r="X24" s="35">
        <v>3</v>
      </c>
      <c r="Y24" s="5" t="s">
        <v>177</v>
      </c>
    </row>
    <row r="25" spans="1:25" s="5" customFormat="1" x14ac:dyDescent="0.25">
      <c r="A25" s="35" t="s">
        <v>0</v>
      </c>
      <c r="B25" s="37">
        <f>base!E3</f>
        <v>5</v>
      </c>
      <c r="C25" s="37">
        <f>base!F3</f>
        <v>8</v>
      </c>
      <c r="D25" s="37">
        <f>base!G3</f>
        <v>6</v>
      </c>
      <c r="E25" s="37">
        <f>base!H3</f>
        <v>12</v>
      </c>
      <c r="F25" s="37">
        <f>base!I3</f>
        <v>14</v>
      </c>
      <c r="G25" s="37">
        <f>base!J3</f>
        <v>1</v>
      </c>
      <c r="H25" s="37"/>
      <c r="I25" s="37"/>
      <c r="J25" s="37"/>
      <c r="V25" s="5">
        <v>127</v>
      </c>
      <c r="W25" s="35" t="s">
        <v>1</v>
      </c>
      <c r="X25" s="35">
        <v>3</v>
      </c>
      <c r="Y25" s="5" t="s">
        <v>178</v>
      </c>
    </row>
    <row r="26" spans="1:25" s="5" customFormat="1" x14ac:dyDescent="0.25">
      <c r="A26" s="35" t="s">
        <v>0</v>
      </c>
      <c r="B26" s="37">
        <f>base!D3</f>
        <v>3</v>
      </c>
      <c r="C26" s="37">
        <f>base!E3</f>
        <v>5</v>
      </c>
      <c r="D26" s="37">
        <f>base!F3</f>
        <v>8</v>
      </c>
      <c r="E26" s="37">
        <f>base!G3</f>
        <v>6</v>
      </c>
      <c r="F26" s="37">
        <f>base!H3</f>
        <v>12</v>
      </c>
      <c r="G26" s="37">
        <f>base!I3</f>
        <v>14</v>
      </c>
      <c r="H26" s="37"/>
      <c r="I26" s="37"/>
      <c r="J26" s="37"/>
      <c r="V26" s="5">
        <v>126</v>
      </c>
      <c r="W26" s="35" t="s">
        <v>1</v>
      </c>
      <c r="X26" s="35">
        <v>3</v>
      </c>
      <c r="Y26" s="5" t="s">
        <v>179</v>
      </c>
    </row>
    <row r="27" spans="1:25" s="5" customFormat="1" x14ac:dyDescent="0.25">
      <c r="A27" s="35" t="s">
        <v>0</v>
      </c>
      <c r="B27" s="37">
        <f>base!C3</f>
        <v>7</v>
      </c>
      <c r="C27" s="37">
        <f>base!D3</f>
        <v>3</v>
      </c>
      <c r="D27" s="37">
        <f>base!E3</f>
        <v>5</v>
      </c>
      <c r="E27" s="37">
        <f>base!F3</f>
        <v>8</v>
      </c>
      <c r="F27" s="37">
        <f>base!G3</f>
        <v>6</v>
      </c>
      <c r="G27" s="37">
        <f>base!H3</f>
        <v>12</v>
      </c>
      <c r="H27" s="37"/>
      <c r="I27" s="37"/>
      <c r="J27" s="37"/>
      <c r="V27" s="5">
        <v>125</v>
      </c>
      <c r="W27" s="5" t="s">
        <v>1</v>
      </c>
      <c r="X27" s="35">
        <v>3</v>
      </c>
      <c r="Y27" s="5" t="s">
        <v>180</v>
      </c>
    </row>
    <row r="28" spans="1:25" s="5" customFormat="1" x14ac:dyDescent="0.25">
      <c r="A28" s="35" t="s">
        <v>0</v>
      </c>
      <c r="B28" s="37">
        <v>6</v>
      </c>
      <c r="C28" s="37">
        <v>6</v>
      </c>
      <c r="D28" s="37">
        <v>6</v>
      </c>
      <c r="E28" s="37">
        <v>6</v>
      </c>
      <c r="F28" s="37">
        <v>6</v>
      </c>
      <c r="G28" s="37">
        <v>6</v>
      </c>
      <c r="H28" s="37">
        <v>6</v>
      </c>
      <c r="I28" s="37">
        <v>6</v>
      </c>
      <c r="J28" s="37">
        <v>6</v>
      </c>
      <c r="K28" s="5">
        <v>6</v>
      </c>
      <c r="L28" s="5">
        <v>6</v>
      </c>
      <c r="M28" s="5">
        <v>6</v>
      </c>
      <c r="N28" s="5">
        <v>6</v>
      </c>
      <c r="O28" s="5">
        <v>6</v>
      </c>
      <c r="P28" s="5">
        <v>6</v>
      </c>
      <c r="V28" s="5">
        <v>124</v>
      </c>
      <c r="W28" s="5" t="s">
        <v>1</v>
      </c>
      <c r="X28" s="5">
        <v>5</v>
      </c>
      <c r="Y28" s="5" t="s">
        <v>21</v>
      </c>
    </row>
    <row r="29" spans="1:25" x14ac:dyDescent="0.25">
      <c r="A29" s="35" t="s">
        <v>0</v>
      </c>
      <c r="B29" s="36">
        <f>base!C4</f>
        <v>6</v>
      </c>
      <c r="C29" s="36">
        <f>base!D4</f>
        <v>4</v>
      </c>
      <c r="D29" s="36">
        <f>base!E4</f>
        <v>1</v>
      </c>
      <c r="E29" s="36">
        <f>base!F4</f>
        <v>3</v>
      </c>
      <c r="F29" s="36">
        <f>base!G4</f>
        <v>5</v>
      </c>
      <c r="V29" s="35">
        <v>84</v>
      </c>
      <c r="W29" s="35" t="s">
        <v>1</v>
      </c>
      <c r="X29" s="35">
        <v>3</v>
      </c>
      <c r="Y29" s="35" t="s">
        <v>133</v>
      </c>
    </row>
    <row r="30" spans="1:25" x14ac:dyDescent="0.25">
      <c r="A30" s="35" t="s">
        <v>0</v>
      </c>
      <c r="B30" s="39">
        <f>+base!C9</f>
        <v>1</v>
      </c>
      <c r="C30" s="39">
        <f>+base!D9</f>
        <v>10</v>
      </c>
      <c r="D30" s="39">
        <f>+base!E9</f>
        <v>3</v>
      </c>
      <c r="E30" s="39">
        <f>+base!F9</f>
        <v>5</v>
      </c>
      <c r="F30" s="39">
        <f>+base!G9</f>
        <v>4</v>
      </c>
      <c r="G30" s="39">
        <f>+base!H9</f>
        <v>15</v>
      </c>
      <c r="H30" s="39">
        <f>+base!I9</f>
        <v>11</v>
      </c>
      <c r="I30" s="39">
        <f>+base!J9</f>
        <v>8</v>
      </c>
      <c r="V30" s="35">
        <v>83</v>
      </c>
      <c r="W30" s="35" t="s">
        <v>2</v>
      </c>
      <c r="X30" s="35">
        <v>1</v>
      </c>
      <c r="Y30" s="35" t="s">
        <v>70</v>
      </c>
    </row>
    <row r="31" spans="1:25" x14ac:dyDescent="0.25">
      <c r="A31" s="35" t="s">
        <v>0</v>
      </c>
      <c r="B31" s="39">
        <f>+base!C10</f>
        <v>1</v>
      </c>
      <c r="C31" s="39">
        <f>+base!D10</f>
        <v>10</v>
      </c>
      <c r="D31" s="39">
        <f>+base!E10</f>
        <v>3</v>
      </c>
      <c r="E31" s="39">
        <f>+base!F10</f>
        <v>7</v>
      </c>
      <c r="F31" s="39">
        <f>+base!G10</f>
        <v>5</v>
      </c>
      <c r="G31" s="39">
        <f>+base!H10</f>
        <v>4</v>
      </c>
      <c r="H31" s="39">
        <f>+base!I10</f>
        <v>15</v>
      </c>
      <c r="I31" s="39">
        <f>+base!J10</f>
        <v>8</v>
      </c>
      <c r="V31" s="35">
        <v>82</v>
      </c>
      <c r="W31" s="35" t="s">
        <v>2</v>
      </c>
      <c r="X31" s="35">
        <v>1</v>
      </c>
      <c r="Y31" s="35" t="s">
        <v>71</v>
      </c>
    </row>
    <row r="32" spans="1:25" x14ac:dyDescent="0.25">
      <c r="A32" s="35" t="s">
        <v>0</v>
      </c>
      <c r="B32" s="39">
        <f>+base!C11</f>
        <v>0</v>
      </c>
      <c r="C32" s="39">
        <f>+base!D11</f>
        <v>0</v>
      </c>
      <c r="D32" s="39">
        <f>+base!E11</f>
        <v>0</v>
      </c>
      <c r="E32" s="39">
        <f>+base!F11</f>
        <v>0</v>
      </c>
      <c r="F32" s="39">
        <f>+base!G11</f>
        <v>0</v>
      </c>
      <c r="G32" s="39">
        <f>+base!H11</f>
        <v>0</v>
      </c>
      <c r="H32" s="39">
        <f>+base!I11</f>
        <v>0</v>
      </c>
      <c r="I32" s="39">
        <f>+base!J11</f>
        <v>0</v>
      </c>
      <c r="V32" s="35">
        <v>81</v>
      </c>
      <c r="W32" s="35" t="s">
        <v>2</v>
      </c>
      <c r="X32" s="35">
        <v>1</v>
      </c>
      <c r="Y32" s="35" t="s">
        <v>69</v>
      </c>
    </row>
    <row r="33" spans="1:25" x14ac:dyDescent="0.25">
      <c r="A33" s="35" t="s">
        <v>0</v>
      </c>
      <c r="B33" s="36">
        <v>8</v>
      </c>
      <c r="C33" s="36">
        <v>8</v>
      </c>
      <c r="D33" s="36">
        <v>8</v>
      </c>
      <c r="E33" s="36">
        <v>8</v>
      </c>
      <c r="F33" s="36">
        <v>8</v>
      </c>
      <c r="G33" s="36">
        <v>8</v>
      </c>
      <c r="H33" s="36">
        <v>8</v>
      </c>
      <c r="I33" s="36">
        <v>8</v>
      </c>
      <c r="J33" s="36">
        <v>8</v>
      </c>
      <c r="K33" s="35">
        <v>8</v>
      </c>
      <c r="L33" s="35">
        <v>8</v>
      </c>
      <c r="M33" s="35">
        <v>8</v>
      </c>
      <c r="N33" s="35">
        <v>8</v>
      </c>
      <c r="O33" s="35">
        <v>8</v>
      </c>
      <c r="P33" s="35">
        <v>8</v>
      </c>
      <c r="V33" s="35">
        <v>80</v>
      </c>
      <c r="W33" s="35" t="s">
        <v>1</v>
      </c>
      <c r="X33" s="35">
        <v>5</v>
      </c>
      <c r="Y33" s="35" t="s">
        <v>21</v>
      </c>
    </row>
    <row r="34" spans="1:25" x14ac:dyDescent="0.25">
      <c r="A34" s="35" t="s">
        <v>0</v>
      </c>
      <c r="B34" s="36">
        <f>base!R3</f>
        <v>13</v>
      </c>
      <c r="C34" s="36">
        <f>base!S3</f>
        <v>18</v>
      </c>
      <c r="D34" s="36">
        <f>base!T3</f>
        <v>17</v>
      </c>
      <c r="E34" s="36">
        <f>base!U3</f>
        <v>19</v>
      </c>
      <c r="F34" s="36">
        <f>base!V3</f>
        <v>20</v>
      </c>
      <c r="V34" s="35">
        <v>79</v>
      </c>
      <c r="W34" s="35" t="s">
        <v>1</v>
      </c>
      <c r="X34" s="35">
        <v>2</v>
      </c>
      <c r="Y34" s="35" t="s">
        <v>136</v>
      </c>
    </row>
    <row r="35" spans="1:25" x14ac:dyDescent="0.25">
      <c r="A35" s="35" t="s">
        <v>0</v>
      </c>
      <c r="B35" s="36">
        <f>+base!C3</f>
        <v>7</v>
      </c>
      <c r="C35" s="36">
        <f>+base!D3</f>
        <v>3</v>
      </c>
      <c r="D35" s="36">
        <f>+base!E3</f>
        <v>5</v>
      </c>
      <c r="E35" s="36">
        <f>+base!F3</f>
        <v>8</v>
      </c>
      <c r="F35" s="36">
        <f>+base!G3</f>
        <v>6</v>
      </c>
      <c r="G35" s="36">
        <f>+base!H3</f>
        <v>12</v>
      </c>
      <c r="H35" s="36">
        <f>+base!I3</f>
        <v>14</v>
      </c>
      <c r="I35" s="36">
        <f>+base!J3</f>
        <v>1</v>
      </c>
      <c r="J35" s="36">
        <f>+base!K3</f>
        <v>9</v>
      </c>
      <c r="V35" s="35">
        <v>78</v>
      </c>
      <c r="W35" s="35" t="s">
        <v>2</v>
      </c>
      <c r="X35" s="35">
        <v>1</v>
      </c>
      <c r="Y35" s="35" t="s">
        <v>60</v>
      </c>
    </row>
    <row r="36" spans="1:25" x14ac:dyDescent="0.25">
      <c r="A36" s="35" t="s">
        <v>0</v>
      </c>
      <c r="B36" s="36">
        <f>+base!C3</f>
        <v>7</v>
      </c>
      <c r="C36" s="36">
        <f>+base!D3</f>
        <v>3</v>
      </c>
      <c r="D36" s="36">
        <f>+base!E3</f>
        <v>5</v>
      </c>
      <c r="E36" s="36">
        <f>+base!F3</f>
        <v>8</v>
      </c>
      <c r="F36" s="36">
        <f>+base!G3</f>
        <v>6</v>
      </c>
      <c r="V36" s="35">
        <v>77</v>
      </c>
      <c r="W36" s="35" t="s">
        <v>1</v>
      </c>
      <c r="X36" s="35">
        <v>3</v>
      </c>
      <c r="Y36" s="35" t="s">
        <v>68</v>
      </c>
    </row>
    <row r="37" spans="1:25" x14ac:dyDescent="0.25">
      <c r="A37" s="35" t="s">
        <v>0</v>
      </c>
      <c r="B37" s="36">
        <f>+base!C3</f>
        <v>7</v>
      </c>
      <c r="C37" s="36">
        <f>+base!D3</f>
        <v>3</v>
      </c>
      <c r="D37" s="36">
        <f>+base!E3</f>
        <v>5</v>
      </c>
      <c r="V37" s="35">
        <v>76</v>
      </c>
      <c r="W37" s="35" t="s">
        <v>1</v>
      </c>
      <c r="X37" s="35">
        <v>2</v>
      </c>
      <c r="Y37" s="35" t="s">
        <v>123</v>
      </c>
    </row>
    <row r="38" spans="1:25" x14ac:dyDescent="0.25">
      <c r="A38" s="35" t="s">
        <v>0</v>
      </c>
      <c r="B38" s="36">
        <f>+base!C19</f>
        <v>9</v>
      </c>
      <c r="C38" s="36">
        <f>+base!D19</f>
        <v>5</v>
      </c>
      <c r="D38" s="36">
        <f>+base!E19</f>
        <v>7</v>
      </c>
      <c r="E38" s="36">
        <f>+base!F19</f>
        <v>8</v>
      </c>
      <c r="F38" s="36">
        <f>+base!G19</f>
        <v>11</v>
      </c>
      <c r="V38" s="35">
        <v>75</v>
      </c>
      <c r="W38" s="35" t="s">
        <v>1</v>
      </c>
      <c r="X38" s="35">
        <v>3</v>
      </c>
      <c r="Y38" s="35" t="s">
        <v>124</v>
      </c>
    </row>
    <row r="39" spans="1:25" x14ac:dyDescent="0.25">
      <c r="A39" s="35" t="s">
        <v>0</v>
      </c>
      <c r="B39" s="36">
        <v>2</v>
      </c>
      <c r="C39" s="36">
        <v>2</v>
      </c>
      <c r="D39" s="36">
        <v>2</v>
      </c>
      <c r="E39" s="36">
        <v>2</v>
      </c>
      <c r="F39" s="36">
        <v>2</v>
      </c>
      <c r="G39" s="36">
        <v>2</v>
      </c>
      <c r="H39" s="36">
        <v>2</v>
      </c>
      <c r="I39" s="36">
        <v>2</v>
      </c>
      <c r="J39" s="36">
        <v>2</v>
      </c>
      <c r="K39" s="35">
        <v>2</v>
      </c>
      <c r="L39" s="35">
        <v>2</v>
      </c>
      <c r="M39" s="35">
        <v>2</v>
      </c>
      <c r="N39" s="35">
        <v>2</v>
      </c>
      <c r="O39" s="35">
        <v>2</v>
      </c>
      <c r="P39" s="35">
        <v>2</v>
      </c>
      <c r="V39" s="35">
        <v>74</v>
      </c>
      <c r="W39" s="35" t="s">
        <v>1</v>
      </c>
      <c r="X39" s="35">
        <v>5</v>
      </c>
      <c r="Y39" s="35" t="s">
        <v>21</v>
      </c>
    </row>
    <row r="40" spans="1:25" x14ac:dyDescent="0.25">
      <c r="A40" s="35" t="s">
        <v>0</v>
      </c>
      <c r="B40" s="36">
        <v>2</v>
      </c>
      <c r="C40" s="36">
        <v>3</v>
      </c>
      <c r="D40" s="36">
        <v>5</v>
      </c>
      <c r="E40" s="36">
        <v>7</v>
      </c>
      <c r="F40" s="36">
        <v>11</v>
      </c>
      <c r="G40" s="36">
        <v>13</v>
      </c>
      <c r="H40" s="36">
        <v>17</v>
      </c>
      <c r="I40" s="36">
        <v>19</v>
      </c>
      <c r="V40" s="35">
        <v>73</v>
      </c>
      <c r="W40" s="35" t="s">
        <v>1</v>
      </c>
      <c r="X40" s="35">
        <v>3</v>
      </c>
      <c r="Y40" s="35" t="s">
        <v>18</v>
      </c>
    </row>
    <row r="41" spans="1:25" x14ac:dyDescent="0.25">
      <c r="A41" s="35" t="s">
        <v>0</v>
      </c>
      <c r="B41" s="39">
        <v>1</v>
      </c>
      <c r="C41" s="39">
        <v>2</v>
      </c>
      <c r="D41" s="39">
        <v>3</v>
      </c>
      <c r="E41" s="39">
        <v>4</v>
      </c>
      <c r="F41" s="39">
        <v>5</v>
      </c>
      <c r="V41" s="35">
        <v>72</v>
      </c>
      <c r="W41" s="35" t="s">
        <v>1</v>
      </c>
      <c r="X41" s="35">
        <v>3</v>
      </c>
      <c r="Y41" s="35" t="s">
        <v>96</v>
      </c>
    </row>
    <row r="42" spans="1:25" x14ac:dyDescent="0.25">
      <c r="A42" s="35" t="s">
        <v>0</v>
      </c>
      <c r="B42" s="39">
        <v>2</v>
      </c>
      <c r="C42" s="39">
        <v>3</v>
      </c>
      <c r="D42" s="39">
        <v>4</v>
      </c>
      <c r="E42" s="39">
        <v>5</v>
      </c>
      <c r="F42" s="39">
        <v>6</v>
      </c>
      <c r="V42" s="35">
        <v>71</v>
      </c>
      <c r="W42" s="35" t="s">
        <v>1</v>
      </c>
      <c r="X42" s="35">
        <v>3</v>
      </c>
      <c r="Y42" s="35" t="s">
        <v>96</v>
      </c>
    </row>
    <row r="43" spans="1:25" x14ac:dyDescent="0.25">
      <c r="A43" s="35" t="s">
        <v>0</v>
      </c>
      <c r="B43" s="39">
        <v>3</v>
      </c>
      <c r="C43" s="39">
        <v>4</v>
      </c>
      <c r="D43" s="39">
        <v>5</v>
      </c>
      <c r="E43" s="39">
        <v>6</v>
      </c>
      <c r="F43" s="39">
        <v>7</v>
      </c>
      <c r="V43" s="35">
        <v>70</v>
      </c>
      <c r="W43" s="35" t="s">
        <v>1</v>
      </c>
      <c r="X43" s="35">
        <v>3</v>
      </c>
      <c r="Y43" s="35" t="s">
        <v>96</v>
      </c>
    </row>
    <row r="44" spans="1:25" x14ac:dyDescent="0.25">
      <c r="A44" s="35" t="s">
        <v>0</v>
      </c>
      <c r="B44" s="39">
        <v>4</v>
      </c>
      <c r="C44" s="39">
        <v>5</v>
      </c>
      <c r="D44" s="39">
        <v>6</v>
      </c>
      <c r="E44" s="39">
        <v>7</v>
      </c>
      <c r="F44" s="39">
        <v>8</v>
      </c>
      <c r="V44" s="35">
        <v>69</v>
      </c>
      <c r="W44" s="35" t="s">
        <v>1</v>
      </c>
      <c r="X44" s="35">
        <v>3</v>
      </c>
      <c r="Y44" s="35" t="s">
        <v>96</v>
      </c>
    </row>
    <row r="45" spans="1:25" x14ac:dyDescent="0.25">
      <c r="A45" s="35" t="s">
        <v>0</v>
      </c>
      <c r="B45" s="39">
        <v>5</v>
      </c>
      <c r="C45" s="39">
        <v>6</v>
      </c>
      <c r="D45" s="39">
        <v>7</v>
      </c>
      <c r="E45" s="39">
        <v>8</v>
      </c>
      <c r="F45" s="39">
        <v>9</v>
      </c>
      <c r="V45" s="35">
        <v>68</v>
      </c>
      <c r="W45" s="35" t="s">
        <v>1</v>
      </c>
      <c r="X45" s="35">
        <v>3</v>
      </c>
      <c r="Y45" s="35" t="s">
        <v>96</v>
      </c>
    </row>
    <row r="46" spans="1:25" x14ac:dyDescent="0.25">
      <c r="A46" s="35" t="s">
        <v>0</v>
      </c>
      <c r="B46" s="39">
        <v>6</v>
      </c>
      <c r="C46" s="39">
        <v>7</v>
      </c>
      <c r="D46" s="39">
        <v>8</v>
      </c>
      <c r="E46" s="39">
        <v>9</v>
      </c>
      <c r="F46" s="39">
        <v>10</v>
      </c>
      <c r="V46" s="35">
        <v>67</v>
      </c>
      <c r="W46" s="35" t="s">
        <v>1</v>
      </c>
      <c r="X46" s="35">
        <v>3</v>
      </c>
      <c r="Y46" s="35" t="s">
        <v>96</v>
      </c>
    </row>
    <row r="47" spans="1:25" x14ac:dyDescent="0.25">
      <c r="A47" s="35" t="s">
        <v>0</v>
      </c>
      <c r="B47" s="39">
        <v>7</v>
      </c>
      <c r="C47" s="39">
        <v>8</v>
      </c>
      <c r="D47" s="39">
        <v>9</v>
      </c>
      <c r="E47" s="39">
        <v>10</v>
      </c>
      <c r="F47" s="39">
        <v>11</v>
      </c>
      <c r="V47" s="35">
        <v>66</v>
      </c>
      <c r="W47" s="35" t="s">
        <v>1</v>
      </c>
      <c r="X47" s="35">
        <v>3</v>
      </c>
      <c r="Y47" s="35" t="s">
        <v>96</v>
      </c>
    </row>
    <row r="48" spans="1:25" x14ac:dyDescent="0.25">
      <c r="A48" s="35" t="s">
        <v>0</v>
      </c>
      <c r="B48" s="39">
        <v>8</v>
      </c>
      <c r="C48" s="39">
        <v>9</v>
      </c>
      <c r="D48" s="39">
        <v>10</v>
      </c>
      <c r="E48" s="39">
        <v>11</v>
      </c>
      <c r="F48" s="39">
        <v>12</v>
      </c>
      <c r="V48" s="35">
        <v>65</v>
      </c>
      <c r="W48" s="35" t="s">
        <v>1</v>
      </c>
      <c r="X48" s="35">
        <v>3</v>
      </c>
      <c r="Y48" s="35" t="s">
        <v>96</v>
      </c>
    </row>
    <row r="49" spans="1:25" x14ac:dyDescent="0.25">
      <c r="A49" s="35" t="s">
        <v>0</v>
      </c>
      <c r="B49" s="39">
        <v>9</v>
      </c>
      <c r="C49" s="39">
        <v>10</v>
      </c>
      <c r="D49" s="39">
        <v>11</v>
      </c>
      <c r="E49" s="39">
        <v>12</v>
      </c>
      <c r="F49" s="39">
        <v>13</v>
      </c>
      <c r="V49" s="35">
        <v>64</v>
      </c>
      <c r="W49" s="35" t="s">
        <v>1</v>
      </c>
      <c r="X49" s="35">
        <v>3</v>
      </c>
      <c r="Y49" s="35" t="s">
        <v>96</v>
      </c>
    </row>
    <row r="50" spans="1:25" x14ac:dyDescent="0.25">
      <c r="A50" s="35" t="s">
        <v>0</v>
      </c>
      <c r="B50" s="39">
        <v>10</v>
      </c>
      <c r="C50" s="39">
        <v>11</v>
      </c>
      <c r="D50" s="39">
        <v>12</v>
      </c>
      <c r="E50" s="39">
        <v>13</v>
      </c>
      <c r="F50" s="39">
        <v>14</v>
      </c>
      <c r="V50" s="35">
        <v>63</v>
      </c>
      <c r="W50" s="35" t="s">
        <v>1</v>
      </c>
      <c r="X50" s="35">
        <v>3</v>
      </c>
      <c r="Y50" s="35" t="s">
        <v>96</v>
      </c>
    </row>
    <row r="51" spans="1:25" x14ac:dyDescent="0.25">
      <c r="A51" s="35" t="s">
        <v>0</v>
      </c>
      <c r="B51" s="39">
        <v>11</v>
      </c>
      <c r="C51" s="39">
        <v>12</v>
      </c>
      <c r="D51" s="39">
        <v>13</v>
      </c>
      <c r="E51" s="39">
        <v>14</v>
      </c>
      <c r="F51" s="39">
        <v>15</v>
      </c>
      <c r="V51" s="35">
        <v>62</v>
      </c>
      <c r="W51" s="35" t="s">
        <v>1</v>
      </c>
      <c r="X51" s="35">
        <v>3</v>
      </c>
      <c r="Y51" s="35" t="s">
        <v>96</v>
      </c>
    </row>
    <row r="52" spans="1:25" x14ac:dyDescent="0.25">
      <c r="A52" s="35" t="s">
        <v>0</v>
      </c>
      <c r="B52" s="39">
        <v>12</v>
      </c>
      <c r="C52" s="39">
        <v>13</v>
      </c>
      <c r="D52" s="39">
        <v>14</v>
      </c>
      <c r="E52" s="39">
        <v>15</v>
      </c>
      <c r="F52" s="39">
        <v>16</v>
      </c>
      <c r="V52" s="35">
        <v>61</v>
      </c>
      <c r="W52" s="35" t="s">
        <v>1</v>
      </c>
      <c r="X52" s="35">
        <v>3</v>
      </c>
      <c r="Y52" s="35" t="s">
        <v>96</v>
      </c>
    </row>
    <row r="53" spans="1:25" x14ac:dyDescent="0.25">
      <c r="A53" s="35" t="s">
        <v>0</v>
      </c>
      <c r="B53" s="39">
        <v>13</v>
      </c>
      <c r="C53" s="39">
        <v>14</v>
      </c>
      <c r="D53" s="39">
        <v>15</v>
      </c>
      <c r="E53" s="39">
        <v>16</v>
      </c>
      <c r="F53" s="39">
        <v>17</v>
      </c>
      <c r="V53" s="35">
        <v>60</v>
      </c>
      <c r="W53" s="35" t="s">
        <v>1</v>
      </c>
      <c r="X53" s="35">
        <v>3</v>
      </c>
      <c r="Y53" s="35" t="s">
        <v>96</v>
      </c>
    </row>
    <row r="54" spans="1:25" x14ac:dyDescent="0.25">
      <c r="A54" s="35" t="s">
        <v>0</v>
      </c>
      <c r="B54" s="39">
        <v>14</v>
      </c>
      <c r="C54" s="39">
        <v>15</v>
      </c>
      <c r="D54" s="39">
        <v>16</v>
      </c>
      <c r="E54" s="39">
        <v>17</v>
      </c>
      <c r="F54" s="39">
        <v>18</v>
      </c>
      <c r="V54" s="35">
        <v>59</v>
      </c>
      <c r="W54" s="35" t="s">
        <v>1</v>
      </c>
      <c r="X54" s="35">
        <v>3</v>
      </c>
      <c r="Y54" s="35" t="s">
        <v>96</v>
      </c>
    </row>
    <row r="55" spans="1:25" x14ac:dyDescent="0.25">
      <c r="A55" s="35" t="s">
        <v>0</v>
      </c>
      <c r="B55" s="39">
        <v>15</v>
      </c>
      <c r="C55" s="39">
        <v>16</v>
      </c>
      <c r="D55" s="39">
        <v>17</v>
      </c>
      <c r="E55" s="39">
        <v>18</v>
      </c>
      <c r="F55" s="39">
        <v>19</v>
      </c>
      <c r="V55" s="35">
        <v>58</v>
      </c>
      <c r="W55" s="35" t="s">
        <v>1</v>
      </c>
      <c r="X55" s="35">
        <v>3</v>
      </c>
      <c r="Y55" s="35" t="s">
        <v>96</v>
      </c>
    </row>
    <row r="56" spans="1:25" x14ac:dyDescent="0.25">
      <c r="A56" s="35" t="s">
        <v>0</v>
      </c>
      <c r="B56" s="39">
        <v>16</v>
      </c>
      <c r="C56" s="39">
        <v>17</v>
      </c>
      <c r="D56" s="39">
        <v>18</v>
      </c>
      <c r="E56" s="39">
        <v>19</v>
      </c>
      <c r="F56" s="39">
        <v>20</v>
      </c>
      <c r="V56" s="35">
        <v>57</v>
      </c>
      <c r="W56" s="35" t="s">
        <v>1</v>
      </c>
      <c r="X56" s="35">
        <v>3</v>
      </c>
      <c r="Y56" s="35" t="s">
        <v>4</v>
      </c>
    </row>
    <row r="57" spans="1:25" x14ac:dyDescent="0.25">
      <c r="A57" s="35" t="s">
        <v>0</v>
      </c>
      <c r="B57" s="36">
        <v>17</v>
      </c>
      <c r="C57" s="36">
        <v>18</v>
      </c>
      <c r="D57" s="36">
        <v>19</v>
      </c>
      <c r="E57" s="36">
        <v>20</v>
      </c>
      <c r="V57" s="35">
        <v>56</v>
      </c>
      <c r="W57" s="35" t="s">
        <v>1</v>
      </c>
      <c r="X57" s="35">
        <v>3</v>
      </c>
      <c r="Y57" s="35" t="s">
        <v>4</v>
      </c>
    </row>
    <row r="58" spans="1:25" x14ac:dyDescent="0.25">
      <c r="A58" s="35" t="s">
        <v>0</v>
      </c>
      <c r="B58" s="36">
        <v>13</v>
      </c>
      <c r="C58" s="36">
        <v>14</v>
      </c>
      <c r="D58" s="36">
        <v>15</v>
      </c>
      <c r="E58" s="36">
        <v>16</v>
      </c>
      <c r="V58" s="35">
        <v>55</v>
      </c>
      <c r="W58" s="35" t="s">
        <v>1</v>
      </c>
      <c r="X58" s="35">
        <v>3</v>
      </c>
      <c r="Y58" s="35" t="s">
        <v>5</v>
      </c>
    </row>
    <row r="59" spans="1:25" x14ac:dyDescent="0.25">
      <c r="A59" s="35" t="s">
        <v>0</v>
      </c>
      <c r="B59" s="36">
        <v>9</v>
      </c>
      <c r="C59" s="36">
        <v>10</v>
      </c>
      <c r="D59" s="36">
        <v>11</v>
      </c>
      <c r="E59" s="36">
        <v>12</v>
      </c>
      <c r="V59" s="35">
        <v>54</v>
      </c>
      <c r="W59" s="35" t="s">
        <v>1</v>
      </c>
      <c r="X59" s="35">
        <v>3</v>
      </c>
      <c r="Y59" s="35" t="s">
        <v>6</v>
      </c>
    </row>
    <row r="60" spans="1:25" x14ac:dyDescent="0.25">
      <c r="A60" s="35" t="s">
        <v>0</v>
      </c>
      <c r="B60" s="36">
        <v>5</v>
      </c>
      <c r="C60" s="36">
        <v>6</v>
      </c>
      <c r="D60" s="36">
        <v>7</v>
      </c>
      <c r="E60" s="36">
        <v>8</v>
      </c>
      <c r="V60" s="35">
        <v>53</v>
      </c>
      <c r="W60" s="35" t="s">
        <v>1</v>
      </c>
      <c r="X60" s="35">
        <v>3</v>
      </c>
      <c r="Y60" s="35" t="s">
        <v>7</v>
      </c>
    </row>
    <row r="61" spans="1:25" x14ac:dyDescent="0.25">
      <c r="A61" s="35" t="s">
        <v>0</v>
      </c>
      <c r="B61" s="36">
        <v>1</v>
      </c>
      <c r="C61" s="36">
        <v>2</v>
      </c>
      <c r="D61" s="36">
        <v>3</v>
      </c>
      <c r="E61" s="36">
        <v>4</v>
      </c>
      <c r="V61" s="35">
        <v>52</v>
      </c>
      <c r="W61" s="35" t="s">
        <v>1</v>
      </c>
      <c r="X61" s="35">
        <v>3</v>
      </c>
      <c r="Y61" s="35" t="s">
        <v>8</v>
      </c>
    </row>
    <row r="62" spans="1:25" x14ac:dyDescent="0.25">
      <c r="A62" s="35" t="s">
        <v>0</v>
      </c>
      <c r="B62" s="36">
        <v>4</v>
      </c>
      <c r="C62" s="36">
        <v>8</v>
      </c>
      <c r="D62" s="36">
        <v>12</v>
      </c>
      <c r="E62" s="36">
        <v>16</v>
      </c>
      <c r="F62" s="36">
        <v>20</v>
      </c>
      <c r="V62" s="35">
        <v>51</v>
      </c>
      <c r="W62" s="35" t="s">
        <v>1</v>
      </c>
      <c r="X62" s="35">
        <v>3</v>
      </c>
      <c r="Y62" s="35" t="s">
        <v>9</v>
      </c>
    </row>
    <row r="63" spans="1:25" x14ac:dyDescent="0.25">
      <c r="A63" s="35" t="s">
        <v>0</v>
      </c>
      <c r="B63" s="36">
        <v>3</v>
      </c>
      <c r="C63" s="36">
        <v>7</v>
      </c>
      <c r="D63" s="36">
        <v>11</v>
      </c>
      <c r="E63" s="36">
        <v>15</v>
      </c>
      <c r="F63" s="36">
        <v>19</v>
      </c>
      <c r="V63" s="35">
        <v>50</v>
      </c>
      <c r="W63" s="35" t="s">
        <v>1</v>
      </c>
      <c r="X63" s="35">
        <v>3</v>
      </c>
      <c r="Y63" s="35" t="s">
        <v>10</v>
      </c>
    </row>
    <row r="64" spans="1:25" x14ac:dyDescent="0.25">
      <c r="A64" s="35" t="s">
        <v>0</v>
      </c>
      <c r="B64" s="36">
        <v>2</v>
      </c>
      <c r="C64" s="36">
        <v>6</v>
      </c>
      <c r="D64" s="36">
        <v>10</v>
      </c>
      <c r="E64" s="36">
        <v>14</v>
      </c>
      <c r="F64" s="36">
        <v>18</v>
      </c>
      <c r="V64" s="35">
        <v>49</v>
      </c>
      <c r="W64" s="35" t="s">
        <v>1</v>
      </c>
      <c r="X64" s="35">
        <v>3</v>
      </c>
      <c r="Y64" s="35" t="s">
        <v>11</v>
      </c>
    </row>
    <row r="65" spans="1:25" x14ac:dyDescent="0.25">
      <c r="A65" s="35" t="s">
        <v>0</v>
      </c>
      <c r="B65" s="36">
        <v>1</v>
      </c>
      <c r="C65" s="36">
        <v>5</v>
      </c>
      <c r="D65" s="36">
        <v>9</v>
      </c>
      <c r="E65" s="36">
        <v>13</v>
      </c>
      <c r="F65" s="36">
        <v>17</v>
      </c>
      <c r="V65" s="35">
        <v>48</v>
      </c>
      <c r="W65" s="35" t="s">
        <v>1</v>
      </c>
      <c r="X65" s="35">
        <v>3</v>
      </c>
      <c r="Y65" s="35" t="s">
        <v>12</v>
      </c>
    </row>
    <row r="66" spans="1:25" x14ac:dyDescent="0.25">
      <c r="A66" s="35" t="s">
        <v>0</v>
      </c>
      <c r="B66" s="36">
        <v>4</v>
      </c>
      <c r="C66" s="36">
        <v>8</v>
      </c>
      <c r="D66" s="36">
        <v>12</v>
      </c>
      <c r="E66" s="36">
        <v>16</v>
      </c>
      <c r="V66" s="35">
        <v>46</v>
      </c>
      <c r="W66" s="35" t="s">
        <v>1</v>
      </c>
      <c r="X66" s="35">
        <v>3</v>
      </c>
      <c r="Y66" s="35" t="s">
        <v>13</v>
      </c>
    </row>
    <row r="67" spans="1:25" x14ac:dyDescent="0.25">
      <c r="A67" s="35" t="s">
        <v>0</v>
      </c>
      <c r="B67" s="36">
        <v>3</v>
      </c>
      <c r="C67" s="36">
        <v>6</v>
      </c>
      <c r="D67" s="36">
        <v>9</v>
      </c>
      <c r="E67" s="36">
        <v>12</v>
      </c>
      <c r="F67" s="36">
        <v>15</v>
      </c>
      <c r="G67" s="36">
        <v>18</v>
      </c>
      <c r="V67" s="35">
        <v>45</v>
      </c>
      <c r="W67" s="35" t="s">
        <v>1</v>
      </c>
      <c r="X67" s="35">
        <v>3</v>
      </c>
      <c r="Y67" s="35" t="s">
        <v>14</v>
      </c>
    </row>
    <row r="68" spans="1:25" x14ac:dyDescent="0.25">
      <c r="A68" s="35" t="s">
        <v>0</v>
      </c>
      <c r="B68" s="36">
        <v>2</v>
      </c>
      <c r="C68" s="36">
        <v>4</v>
      </c>
      <c r="D68" s="36">
        <v>6</v>
      </c>
      <c r="E68" s="36">
        <v>8</v>
      </c>
      <c r="F68" s="36">
        <v>10</v>
      </c>
      <c r="G68" s="36">
        <v>12</v>
      </c>
      <c r="H68" s="36">
        <v>14</v>
      </c>
      <c r="I68" s="36">
        <v>16</v>
      </c>
      <c r="J68" s="36">
        <v>18</v>
      </c>
      <c r="K68" s="35">
        <v>20</v>
      </c>
      <c r="V68" s="35">
        <v>44</v>
      </c>
      <c r="W68" s="35" t="s">
        <v>1</v>
      </c>
      <c r="X68" s="35">
        <v>3</v>
      </c>
      <c r="Y68" s="35" t="s">
        <v>95</v>
      </c>
    </row>
    <row r="69" spans="1:25" x14ac:dyDescent="0.25">
      <c r="A69" s="35" t="s">
        <v>0</v>
      </c>
      <c r="B69" s="36">
        <v>4</v>
      </c>
      <c r="C69" s="36">
        <v>13</v>
      </c>
      <c r="D69" s="36">
        <v>6</v>
      </c>
      <c r="E69" s="36">
        <v>15</v>
      </c>
      <c r="V69" s="35">
        <v>43</v>
      </c>
      <c r="W69" s="35" t="s">
        <v>1</v>
      </c>
      <c r="X69" s="35">
        <v>3</v>
      </c>
      <c r="Y69" s="35" t="s">
        <v>3</v>
      </c>
    </row>
    <row r="70" spans="1:25" x14ac:dyDescent="0.25">
      <c r="A70" s="35" t="s">
        <v>0</v>
      </c>
      <c r="B70" s="36">
        <v>4</v>
      </c>
      <c r="C70" s="36">
        <v>13</v>
      </c>
      <c r="D70" s="36">
        <v>7</v>
      </c>
      <c r="E70" s="36">
        <v>16</v>
      </c>
      <c r="V70" s="35">
        <v>42</v>
      </c>
      <c r="W70" s="35" t="s">
        <v>1</v>
      </c>
      <c r="X70" s="35">
        <v>3</v>
      </c>
      <c r="Y70" s="35" t="s">
        <v>3</v>
      </c>
    </row>
    <row r="71" spans="1:25" x14ac:dyDescent="0.25">
      <c r="A71" s="35" t="s">
        <v>0</v>
      </c>
      <c r="B71" s="36">
        <v>4</v>
      </c>
      <c r="C71" s="36">
        <v>13</v>
      </c>
      <c r="D71" s="36">
        <v>5</v>
      </c>
      <c r="E71" s="36">
        <v>14</v>
      </c>
      <c r="V71" s="35">
        <v>41</v>
      </c>
      <c r="W71" s="35" t="s">
        <v>1</v>
      </c>
      <c r="X71" s="35">
        <v>3</v>
      </c>
      <c r="Y71" s="35" t="s">
        <v>3</v>
      </c>
    </row>
    <row r="72" spans="1:25" x14ac:dyDescent="0.25">
      <c r="A72" s="35" t="s">
        <v>0</v>
      </c>
      <c r="B72" s="36">
        <v>2</v>
      </c>
      <c r="C72" s="36">
        <v>11</v>
      </c>
      <c r="D72" s="36">
        <v>5</v>
      </c>
      <c r="E72" s="36">
        <v>14</v>
      </c>
      <c r="V72" s="35">
        <v>40</v>
      </c>
      <c r="W72" s="35" t="s">
        <v>1</v>
      </c>
      <c r="X72" s="35">
        <v>3</v>
      </c>
      <c r="Y72" s="35" t="s">
        <v>3</v>
      </c>
    </row>
    <row r="73" spans="1:25" x14ac:dyDescent="0.25">
      <c r="A73" s="35" t="s">
        <v>0</v>
      </c>
      <c r="B73" s="36">
        <v>3</v>
      </c>
      <c r="C73" s="36">
        <v>12</v>
      </c>
      <c r="D73" s="36">
        <v>9</v>
      </c>
      <c r="E73" s="36">
        <v>18</v>
      </c>
      <c r="V73" s="35">
        <v>39</v>
      </c>
      <c r="W73" s="35" t="s">
        <v>1</v>
      </c>
      <c r="X73" s="35">
        <v>3</v>
      </c>
      <c r="Y73" s="35" t="s">
        <v>3</v>
      </c>
    </row>
    <row r="74" spans="1:25" x14ac:dyDescent="0.25">
      <c r="A74" s="35" t="s">
        <v>0</v>
      </c>
      <c r="B74" s="36">
        <v>1</v>
      </c>
      <c r="C74" s="36">
        <v>10</v>
      </c>
      <c r="D74" s="36">
        <v>8</v>
      </c>
      <c r="E74" s="36">
        <v>17</v>
      </c>
      <c r="V74" s="35">
        <v>38</v>
      </c>
      <c r="W74" s="35" t="s">
        <v>1</v>
      </c>
      <c r="X74" s="35">
        <v>3</v>
      </c>
      <c r="Y74" s="35" t="s">
        <v>3</v>
      </c>
    </row>
    <row r="75" spans="1:25" x14ac:dyDescent="0.25">
      <c r="A75" s="35" t="s">
        <v>0</v>
      </c>
      <c r="B75" s="36">
        <v>3</v>
      </c>
      <c r="C75" s="36">
        <v>12</v>
      </c>
      <c r="D75" s="36">
        <v>6</v>
      </c>
      <c r="E75" s="36">
        <v>15</v>
      </c>
      <c r="V75" s="35">
        <v>37</v>
      </c>
      <c r="W75" s="35" t="s">
        <v>1</v>
      </c>
      <c r="X75" s="35">
        <v>3</v>
      </c>
      <c r="Y75" s="35" t="s">
        <v>3</v>
      </c>
    </row>
    <row r="76" spans="1:25" x14ac:dyDescent="0.25">
      <c r="A76" s="35" t="s">
        <v>0</v>
      </c>
      <c r="B76" s="36">
        <v>3</v>
      </c>
      <c r="C76" s="36">
        <v>12</v>
      </c>
      <c r="D76" s="36">
        <v>4</v>
      </c>
      <c r="E76" s="36">
        <v>13</v>
      </c>
      <c r="V76" s="35">
        <v>36</v>
      </c>
      <c r="W76" s="35" t="s">
        <v>1</v>
      </c>
      <c r="X76" s="35">
        <v>3</v>
      </c>
      <c r="Y76" s="35" t="s">
        <v>3</v>
      </c>
    </row>
    <row r="77" spans="1:25" x14ac:dyDescent="0.25">
      <c r="A77" s="35" t="s">
        <v>0</v>
      </c>
      <c r="B77" s="36">
        <v>3</v>
      </c>
      <c r="C77" s="36">
        <v>12</v>
      </c>
      <c r="D77" s="36">
        <v>8</v>
      </c>
      <c r="E77" s="36">
        <v>17</v>
      </c>
      <c r="V77" s="35">
        <v>35</v>
      </c>
      <c r="W77" s="35" t="s">
        <v>1</v>
      </c>
      <c r="X77" s="35">
        <v>3</v>
      </c>
      <c r="Y77" s="35" t="s">
        <v>3</v>
      </c>
    </row>
    <row r="78" spans="1:25" x14ac:dyDescent="0.25">
      <c r="A78" s="35" t="s">
        <v>0</v>
      </c>
      <c r="B78" s="36">
        <v>1</v>
      </c>
      <c r="C78" s="36">
        <v>10</v>
      </c>
      <c r="D78" s="36">
        <v>9</v>
      </c>
      <c r="E78" s="36">
        <v>18</v>
      </c>
      <c r="V78" s="35">
        <v>34</v>
      </c>
      <c r="W78" s="35" t="s">
        <v>1</v>
      </c>
      <c r="X78" s="35">
        <v>3</v>
      </c>
      <c r="Y78" s="35" t="s">
        <v>3</v>
      </c>
    </row>
    <row r="79" spans="1:25" x14ac:dyDescent="0.25">
      <c r="A79" s="35" t="s">
        <v>0</v>
      </c>
      <c r="B79" s="36">
        <v>2</v>
      </c>
      <c r="C79" s="36">
        <v>11</v>
      </c>
      <c r="D79" s="36">
        <v>8</v>
      </c>
      <c r="E79" s="36">
        <v>17</v>
      </c>
      <c r="V79" s="35">
        <v>33</v>
      </c>
      <c r="W79" s="35" t="s">
        <v>1</v>
      </c>
      <c r="X79" s="35">
        <v>3</v>
      </c>
      <c r="Y79" s="35" t="s">
        <v>3</v>
      </c>
    </row>
    <row r="80" spans="1:25" x14ac:dyDescent="0.25">
      <c r="A80" s="35" t="s">
        <v>0</v>
      </c>
      <c r="B80" s="36">
        <v>2</v>
      </c>
      <c r="C80" s="36">
        <v>11</v>
      </c>
      <c r="D80" s="36">
        <v>7</v>
      </c>
      <c r="E80" s="36">
        <v>16</v>
      </c>
      <c r="V80" s="35">
        <v>32</v>
      </c>
      <c r="W80" s="35" t="s">
        <v>1</v>
      </c>
      <c r="X80" s="35">
        <v>3</v>
      </c>
      <c r="Y80" s="35" t="s">
        <v>3</v>
      </c>
    </row>
    <row r="81" spans="1:25" x14ac:dyDescent="0.25">
      <c r="A81" s="35" t="s">
        <v>0</v>
      </c>
      <c r="B81" s="36">
        <v>4</v>
      </c>
      <c r="C81" s="36">
        <v>13</v>
      </c>
      <c r="D81" s="36">
        <v>9</v>
      </c>
      <c r="E81" s="36">
        <v>18</v>
      </c>
      <c r="V81" s="35">
        <v>31</v>
      </c>
      <c r="W81" s="35" t="s">
        <v>1</v>
      </c>
      <c r="X81" s="35">
        <v>3</v>
      </c>
      <c r="Y81" s="35" t="s">
        <v>3</v>
      </c>
    </row>
    <row r="82" spans="1:25" x14ac:dyDescent="0.25">
      <c r="A82" s="35" t="s">
        <v>0</v>
      </c>
      <c r="B82" s="36">
        <v>1</v>
      </c>
      <c r="C82" s="36">
        <v>10</v>
      </c>
      <c r="D82" s="36">
        <v>5</v>
      </c>
      <c r="E82" s="36">
        <v>14</v>
      </c>
      <c r="V82" s="35">
        <v>30</v>
      </c>
      <c r="W82" s="35" t="s">
        <v>1</v>
      </c>
      <c r="X82" s="35">
        <v>3</v>
      </c>
      <c r="Y82" s="35" t="s">
        <v>3</v>
      </c>
    </row>
    <row r="83" spans="1:25" x14ac:dyDescent="0.25">
      <c r="A83" s="35" t="s">
        <v>0</v>
      </c>
      <c r="B83" s="36">
        <v>3</v>
      </c>
      <c r="C83" s="36">
        <v>12</v>
      </c>
      <c r="D83" s="36">
        <v>5</v>
      </c>
      <c r="E83" s="36">
        <v>14</v>
      </c>
      <c r="V83" s="35">
        <v>29</v>
      </c>
      <c r="W83" s="35" t="s">
        <v>1</v>
      </c>
      <c r="X83" s="35">
        <v>3</v>
      </c>
      <c r="Y83" s="35" t="s">
        <v>3</v>
      </c>
    </row>
    <row r="84" spans="1:25" x14ac:dyDescent="0.25">
      <c r="A84" s="35" t="s">
        <v>0</v>
      </c>
      <c r="B84" s="36">
        <v>1</v>
      </c>
      <c r="C84" s="36">
        <v>10</v>
      </c>
      <c r="D84" s="36">
        <v>7</v>
      </c>
      <c r="E84" s="36">
        <v>16</v>
      </c>
      <c r="V84" s="35">
        <v>28</v>
      </c>
      <c r="W84" s="35" t="s">
        <v>1</v>
      </c>
      <c r="X84" s="35">
        <v>3</v>
      </c>
      <c r="Y84" s="35" t="s">
        <v>3</v>
      </c>
    </row>
    <row r="85" spans="1:25" x14ac:dyDescent="0.25">
      <c r="A85" s="35" t="s">
        <v>0</v>
      </c>
      <c r="B85" s="36">
        <v>3</v>
      </c>
      <c r="C85" s="36">
        <v>12</v>
      </c>
      <c r="D85" s="36">
        <v>7</v>
      </c>
      <c r="E85" s="36">
        <v>16</v>
      </c>
      <c r="V85" s="35">
        <v>27</v>
      </c>
      <c r="W85" s="35" t="s">
        <v>1</v>
      </c>
      <c r="X85" s="35">
        <v>3</v>
      </c>
      <c r="Y85" s="35" t="s">
        <v>3</v>
      </c>
    </row>
    <row r="86" spans="1:25" x14ac:dyDescent="0.25">
      <c r="A86" s="35" t="s">
        <v>0</v>
      </c>
      <c r="B86" s="36">
        <v>2</v>
      </c>
      <c r="C86" s="36">
        <v>11</v>
      </c>
      <c r="D86" s="36">
        <v>4</v>
      </c>
      <c r="E86" s="36">
        <v>13</v>
      </c>
      <c r="V86" s="35">
        <v>26</v>
      </c>
      <c r="W86" s="35" t="s">
        <v>1</v>
      </c>
      <c r="X86" s="35">
        <v>3</v>
      </c>
      <c r="Y86" s="35" t="s">
        <v>3</v>
      </c>
    </row>
    <row r="87" spans="1:25" x14ac:dyDescent="0.25">
      <c r="A87" s="35" t="s">
        <v>0</v>
      </c>
      <c r="B87" s="36">
        <v>2</v>
      </c>
      <c r="C87" s="36">
        <v>11</v>
      </c>
      <c r="D87" s="36">
        <v>6</v>
      </c>
      <c r="E87" s="36">
        <v>15</v>
      </c>
      <c r="V87" s="35">
        <v>25</v>
      </c>
      <c r="W87" s="35" t="s">
        <v>15</v>
      </c>
      <c r="X87" s="35">
        <v>3</v>
      </c>
      <c r="Y87" s="35" t="s">
        <v>3</v>
      </c>
    </row>
    <row r="88" spans="1:25" x14ac:dyDescent="0.25">
      <c r="A88" s="35" t="s">
        <v>0</v>
      </c>
      <c r="B88" s="36">
        <v>1</v>
      </c>
      <c r="C88" s="36">
        <v>10</v>
      </c>
      <c r="D88" s="36">
        <v>2</v>
      </c>
      <c r="E88" s="36">
        <v>11</v>
      </c>
      <c r="V88" s="35">
        <v>24</v>
      </c>
      <c r="W88" s="35" t="s">
        <v>1</v>
      </c>
      <c r="X88" s="35">
        <v>3</v>
      </c>
      <c r="Y88" s="35" t="s">
        <v>3</v>
      </c>
    </row>
    <row r="89" spans="1:25" x14ac:dyDescent="0.25">
      <c r="A89" s="35" t="s">
        <v>0</v>
      </c>
      <c r="B89" s="36">
        <v>1</v>
      </c>
      <c r="C89" s="36">
        <v>10</v>
      </c>
      <c r="D89" s="36">
        <v>6</v>
      </c>
      <c r="E89" s="36">
        <v>15</v>
      </c>
      <c r="V89" s="35">
        <v>23</v>
      </c>
      <c r="W89" s="35" t="s">
        <v>1</v>
      </c>
      <c r="X89" s="35">
        <v>3</v>
      </c>
      <c r="Y89" s="35" t="s">
        <v>3</v>
      </c>
    </row>
    <row r="90" spans="1:25" x14ac:dyDescent="0.25">
      <c r="A90" s="35" t="s">
        <v>0</v>
      </c>
      <c r="B90" s="36">
        <v>1</v>
      </c>
      <c r="C90" s="36">
        <v>10</v>
      </c>
      <c r="D90" s="36">
        <v>3</v>
      </c>
      <c r="E90" s="36">
        <v>12</v>
      </c>
      <c r="V90" s="35">
        <v>22</v>
      </c>
      <c r="W90" s="35" t="s">
        <v>1</v>
      </c>
      <c r="X90" s="35">
        <v>3</v>
      </c>
      <c r="Y90" s="35" t="s">
        <v>3</v>
      </c>
    </row>
    <row r="91" spans="1:25" x14ac:dyDescent="0.25">
      <c r="A91" s="35" t="s">
        <v>0</v>
      </c>
      <c r="B91" s="36">
        <v>1</v>
      </c>
      <c r="C91" s="36">
        <v>10</v>
      </c>
      <c r="D91" s="36">
        <v>4</v>
      </c>
      <c r="E91" s="36">
        <v>13</v>
      </c>
      <c r="V91" s="35">
        <v>21</v>
      </c>
      <c r="W91" s="35" t="s">
        <v>1</v>
      </c>
      <c r="X91" s="35">
        <v>3</v>
      </c>
      <c r="Y91" s="35" t="s">
        <v>3</v>
      </c>
    </row>
    <row r="92" spans="1:25" x14ac:dyDescent="0.25">
      <c r="A92" s="35" t="s">
        <v>0</v>
      </c>
      <c r="B92" s="36">
        <v>2</v>
      </c>
      <c r="C92" s="36">
        <v>11</v>
      </c>
      <c r="D92" s="36">
        <v>3</v>
      </c>
      <c r="E92" s="36">
        <v>12</v>
      </c>
      <c r="V92" s="35">
        <v>20</v>
      </c>
      <c r="W92" s="35" t="s">
        <v>1</v>
      </c>
      <c r="X92" s="35">
        <v>3</v>
      </c>
      <c r="Y92" s="35" t="s">
        <v>3</v>
      </c>
    </row>
    <row r="93" spans="1:25" x14ac:dyDescent="0.25">
      <c r="A93" s="35" t="s">
        <v>0</v>
      </c>
      <c r="B93" s="36">
        <v>2</v>
      </c>
      <c r="C93" s="36">
        <v>11</v>
      </c>
      <c r="D93" s="36">
        <v>9</v>
      </c>
      <c r="E93" s="36">
        <v>18</v>
      </c>
      <c r="V93" s="35">
        <v>19</v>
      </c>
      <c r="W93" s="35" t="s">
        <v>1</v>
      </c>
      <c r="X93" s="35">
        <v>3</v>
      </c>
      <c r="Y93" s="35" t="s">
        <v>3</v>
      </c>
    </row>
    <row r="94" spans="1:25" x14ac:dyDescent="0.25">
      <c r="A94" s="35" t="s">
        <v>0</v>
      </c>
      <c r="B94" s="36">
        <v>8</v>
      </c>
      <c r="C94" s="36">
        <v>17</v>
      </c>
      <c r="D94" s="36">
        <v>9</v>
      </c>
      <c r="E94" s="36">
        <v>18</v>
      </c>
      <c r="V94" s="35">
        <v>18</v>
      </c>
      <c r="W94" s="35" t="s">
        <v>1</v>
      </c>
      <c r="X94" s="35">
        <v>3</v>
      </c>
      <c r="Y94" s="35" t="s">
        <v>3</v>
      </c>
    </row>
    <row r="95" spans="1:25" x14ac:dyDescent="0.25">
      <c r="A95" s="35" t="s">
        <v>0</v>
      </c>
      <c r="B95" s="36">
        <v>5</v>
      </c>
      <c r="C95" s="36">
        <v>14</v>
      </c>
      <c r="D95" s="36">
        <v>8</v>
      </c>
      <c r="E95" s="36">
        <v>17</v>
      </c>
      <c r="V95" s="35">
        <v>17</v>
      </c>
      <c r="W95" s="35" t="s">
        <v>1</v>
      </c>
      <c r="X95" s="35">
        <v>3</v>
      </c>
      <c r="Y95" s="35" t="s">
        <v>3</v>
      </c>
    </row>
    <row r="96" spans="1:25" x14ac:dyDescent="0.25">
      <c r="A96" s="35" t="s">
        <v>0</v>
      </c>
      <c r="B96" s="36">
        <v>4</v>
      </c>
      <c r="C96" s="36">
        <v>13</v>
      </c>
      <c r="D96" s="36">
        <v>8</v>
      </c>
      <c r="E96" s="36">
        <v>17</v>
      </c>
      <c r="V96" s="35">
        <v>16</v>
      </c>
      <c r="W96" s="35" t="s">
        <v>1</v>
      </c>
      <c r="X96" s="35">
        <v>3</v>
      </c>
      <c r="Y96" s="35" t="s">
        <v>3</v>
      </c>
    </row>
    <row r="97" spans="1:25" x14ac:dyDescent="0.25">
      <c r="A97" s="35" t="s">
        <v>0</v>
      </c>
      <c r="B97" s="36">
        <v>7</v>
      </c>
      <c r="C97" s="36">
        <v>16</v>
      </c>
      <c r="D97" s="36">
        <v>9</v>
      </c>
      <c r="E97" s="36">
        <v>18</v>
      </c>
      <c r="V97" s="35">
        <v>15</v>
      </c>
      <c r="W97" s="35" t="s">
        <v>1</v>
      </c>
      <c r="X97" s="35">
        <v>3</v>
      </c>
      <c r="Y97" s="35" t="s">
        <v>3</v>
      </c>
    </row>
    <row r="98" spans="1:25" x14ac:dyDescent="0.25">
      <c r="A98" s="35" t="s">
        <v>0</v>
      </c>
      <c r="B98" s="36">
        <v>7</v>
      </c>
      <c r="C98" s="36">
        <v>16</v>
      </c>
      <c r="D98" s="36">
        <v>8</v>
      </c>
      <c r="E98" s="36">
        <v>17</v>
      </c>
      <c r="V98" s="35">
        <v>14</v>
      </c>
      <c r="W98" s="35" t="s">
        <v>1</v>
      </c>
      <c r="X98" s="35">
        <v>3</v>
      </c>
      <c r="Y98" s="35" t="s">
        <v>3</v>
      </c>
    </row>
    <row r="99" spans="1:25" x14ac:dyDescent="0.25">
      <c r="A99" s="35" t="s">
        <v>0</v>
      </c>
      <c r="B99" s="36">
        <v>6</v>
      </c>
      <c r="C99" s="36">
        <v>15</v>
      </c>
      <c r="D99" s="36">
        <v>8</v>
      </c>
      <c r="E99" s="36">
        <v>17</v>
      </c>
      <c r="V99" s="35">
        <v>13</v>
      </c>
      <c r="W99" s="35" t="s">
        <v>1</v>
      </c>
      <c r="X99" s="35">
        <v>3</v>
      </c>
      <c r="Y99" s="35" t="s">
        <v>3</v>
      </c>
    </row>
    <row r="100" spans="1:25" x14ac:dyDescent="0.25">
      <c r="A100" s="35" t="s">
        <v>0</v>
      </c>
      <c r="B100" s="36">
        <v>6</v>
      </c>
      <c r="C100" s="36">
        <v>15</v>
      </c>
      <c r="D100" s="36">
        <v>9</v>
      </c>
      <c r="E100" s="36">
        <v>18</v>
      </c>
      <c r="V100" s="35">
        <v>12</v>
      </c>
      <c r="W100" s="35" t="s">
        <v>1</v>
      </c>
      <c r="X100" s="35">
        <v>3</v>
      </c>
      <c r="Y100" s="35" t="s">
        <v>3</v>
      </c>
    </row>
    <row r="101" spans="1:25" x14ac:dyDescent="0.25">
      <c r="A101" s="35" t="s">
        <v>0</v>
      </c>
      <c r="B101" s="36">
        <v>5</v>
      </c>
      <c r="C101" s="36">
        <v>14</v>
      </c>
      <c r="D101" s="36">
        <v>7</v>
      </c>
      <c r="E101" s="36">
        <v>16</v>
      </c>
      <c r="V101" s="35">
        <v>11</v>
      </c>
      <c r="W101" s="35" t="s">
        <v>1</v>
      </c>
      <c r="X101" s="35">
        <v>3</v>
      </c>
      <c r="Y101" s="35" t="s">
        <v>3</v>
      </c>
    </row>
    <row r="102" spans="1:25" x14ac:dyDescent="0.25">
      <c r="A102" s="35" t="s">
        <v>0</v>
      </c>
      <c r="B102" s="36">
        <v>5</v>
      </c>
      <c r="C102" s="36">
        <v>14</v>
      </c>
      <c r="D102" s="36">
        <v>9</v>
      </c>
      <c r="E102" s="36">
        <v>18</v>
      </c>
      <c r="V102" s="35">
        <v>10</v>
      </c>
      <c r="W102" s="35" t="s">
        <v>1</v>
      </c>
      <c r="X102" s="35">
        <v>3</v>
      </c>
      <c r="Y102" s="35" t="s">
        <v>3</v>
      </c>
    </row>
    <row r="103" spans="1:25" x14ac:dyDescent="0.25">
      <c r="A103" s="35" t="s">
        <v>0</v>
      </c>
      <c r="B103" s="36">
        <v>5</v>
      </c>
      <c r="C103" s="36">
        <v>14</v>
      </c>
      <c r="D103" s="36">
        <v>6</v>
      </c>
      <c r="E103" s="36">
        <v>15</v>
      </c>
      <c r="V103" s="35">
        <v>9</v>
      </c>
      <c r="W103" s="35" t="s">
        <v>1</v>
      </c>
      <c r="X103" s="35">
        <v>3</v>
      </c>
      <c r="Y103" s="35" t="s">
        <v>3</v>
      </c>
    </row>
    <row r="104" spans="1:25" x14ac:dyDescent="0.25">
      <c r="A104" s="35" t="s">
        <v>0</v>
      </c>
      <c r="B104" s="36">
        <v>6</v>
      </c>
      <c r="C104" s="36">
        <v>15</v>
      </c>
      <c r="D104" s="36">
        <v>7</v>
      </c>
      <c r="E104" s="36">
        <v>16</v>
      </c>
      <c r="V104" s="35">
        <v>8</v>
      </c>
      <c r="W104" s="35" t="s">
        <v>1</v>
      </c>
      <c r="X104" s="35">
        <v>3</v>
      </c>
      <c r="Y104" s="35" t="s">
        <v>3</v>
      </c>
    </row>
    <row r="105" spans="1:25" s="5" customFormat="1" ht="13.5" customHeight="1" x14ac:dyDescent="0.25">
      <c r="A105" s="5" t="s">
        <v>0</v>
      </c>
      <c r="B105" s="37">
        <f>base!C3</f>
        <v>7</v>
      </c>
      <c r="C105" s="37">
        <f>base!D3</f>
        <v>3</v>
      </c>
      <c r="D105" s="37">
        <f>base!E3</f>
        <v>5</v>
      </c>
      <c r="E105" s="37">
        <f>base!F3</f>
        <v>8</v>
      </c>
      <c r="F105" s="37">
        <f>base!G3</f>
        <v>6</v>
      </c>
      <c r="G105" s="37">
        <f>base!H3</f>
        <v>12</v>
      </c>
      <c r="H105" s="37">
        <f>base!I3</f>
        <v>14</v>
      </c>
      <c r="I105" s="37">
        <f>base!J3</f>
        <v>1</v>
      </c>
      <c r="J105" s="37">
        <f>base!K3</f>
        <v>9</v>
      </c>
      <c r="K105" s="5">
        <f>base!L3</f>
        <v>15</v>
      </c>
      <c r="L105" s="5">
        <f>base!M3</f>
        <v>4</v>
      </c>
      <c r="M105" s="5">
        <f>base!N3</f>
        <v>10</v>
      </c>
      <c r="N105" s="40">
        <f>base!O3</f>
        <v>2</v>
      </c>
      <c r="O105" s="5">
        <f>base!P3</f>
        <v>11</v>
      </c>
      <c r="P105" s="5">
        <f>base!Q3</f>
        <v>16</v>
      </c>
      <c r="V105" s="35">
        <v>7</v>
      </c>
      <c r="W105" s="5" t="s">
        <v>2</v>
      </c>
      <c r="X105" s="5">
        <v>3</v>
      </c>
      <c r="Y105" s="38" t="s">
        <v>603</v>
      </c>
    </row>
    <row r="106" spans="1:25" s="5" customFormat="1" x14ac:dyDescent="0.25">
      <c r="A106" s="35" t="s">
        <v>0</v>
      </c>
      <c r="B106" s="36">
        <f>base!C3</f>
        <v>7</v>
      </c>
      <c r="C106" s="36">
        <f>base!D3</f>
        <v>3</v>
      </c>
      <c r="D106" s="36">
        <f>base!E3</f>
        <v>5</v>
      </c>
      <c r="E106" s="36">
        <f>base!F3</f>
        <v>8</v>
      </c>
      <c r="F106" s="36">
        <f>base!G3</f>
        <v>6</v>
      </c>
      <c r="G106" s="36">
        <f>base!H3</f>
        <v>12</v>
      </c>
      <c r="H106" s="36">
        <f>base!I3</f>
        <v>14</v>
      </c>
      <c r="I106" s="36">
        <f>base!J3</f>
        <v>1</v>
      </c>
      <c r="J106" s="36">
        <f>base!K3</f>
        <v>9</v>
      </c>
      <c r="K106" s="35">
        <f>base!L3</f>
        <v>15</v>
      </c>
      <c r="L106" s="35">
        <f>base!M3</f>
        <v>4</v>
      </c>
      <c r="M106" s="35">
        <f>base!N3</f>
        <v>10</v>
      </c>
      <c r="N106" s="35"/>
      <c r="O106" s="35"/>
      <c r="P106" s="35"/>
      <c r="Q106" s="35"/>
      <c r="R106" s="35"/>
      <c r="S106" s="35"/>
      <c r="T106" s="35"/>
      <c r="U106" s="35"/>
      <c r="V106" s="35">
        <v>6</v>
      </c>
      <c r="W106" s="35" t="s">
        <v>2</v>
      </c>
      <c r="X106" s="35">
        <v>2</v>
      </c>
      <c r="Y106" s="35" t="s">
        <v>122</v>
      </c>
    </row>
    <row r="107" spans="1:25" x14ac:dyDescent="0.25">
      <c r="A107" s="35" t="s">
        <v>0</v>
      </c>
      <c r="B107" s="36">
        <f>base!C4</f>
        <v>6</v>
      </c>
      <c r="C107" s="36">
        <f>base!D4</f>
        <v>4</v>
      </c>
      <c r="D107" s="36">
        <f>base!E4</f>
        <v>1</v>
      </c>
      <c r="E107" s="36">
        <f>base!F4</f>
        <v>3</v>
      </c>
      <c r="F107" s="36">
        <f>base!G4</f>
        <v>5</v>
      </c>
      <c r="G107" s="36">
        <f>base!H4</f>
        <v>2</v>
      </c>
      <c r="H107" s="36">
        <f>base!I4</f>
        <v>13</v>
      </c>
      <c r="I107" s="36">
        <f>base!J4</f>
        <v>11</v>
      </c>
      <c r="J107" s="36">
        <f>base!K4</f>
        <v>9</v>
      </c>
      <c r="K107" s="35">
        <f>base!L4</f>
        <v>8</v>
      </c>
      <c r="L107" s="35">
        <f>base!M4</f>
        <v>12</v>
      </c>
      <c r="M107" s="35">
        <f>base!N4</f>
        <v>7</v>
      </c>
      <c r="V107" s="35">
        <v>5</v>
      </c>
      <c r="W107" s="35" t="s">
        <v>2</v>
      </c>
      <c r="X107" s="35">
        <v>2</v>
      </c>
      <c r="Y107" s="35" t="s">
        <v>126</v>
      </c>
    </row>
    <row r="108" spans="1:25" x14ac:dyDescent="0.25">
      <c r="A108" s="35" t="s">
        <v>0</v>
      </c>
      <c r="B108" s="36">
        <v>1</v>
      </c>
      <c r="C108" s="36">
        <v>1</v>
      </c>
      <c r="D108" s="36">
        <v>1</v>
      </c>
      <c r="E108" s="36">
        <v>1</v>
      </c>
      <c r="F108" s="36">
        <v>1</v>
      </c>
      <c r="G108" s="36">
        <v>1</v>
      </c>
      <c r="H108" s="36">
        <v>1</v>
      </c>
      <c r="I108" s="36">
        <v>1</v>
      </c>
      <c r="J108" s="36">
        <v>1</v>
      </c>
      <c r="K108" s="35">
        <v>1</v>
      </c>
      <c r="L108" s="35">
        <v>1</v>
      </c>
      <c r="M108" s="35">
        <v>1</v>
      </c>
      <c r="N108" s="35">
        <v>1</v>
      </c>
      <c r="O108" s="35">
        <v>1</v>
      </c>
      <c r="P108" s="35">
        <v>1</v>
      </c>
      <c r="V108" s="35">
        <v>4</v>
      </c>
      <c r="W108" s="35" t="s">
        <v>1</v>
      </c>
      <c r="X108" s="35">
        <v>5</v>
      </c>
      <c r="Y108" s="35" t="s">
        <v>21</v>
      </c>
    </row>
    <row r="109" spans="1:25" x14ac:dyDescent="0.25">
      <c r="A109" s="35" t="s">
        <v>0</v>
      </c>
      <c r="B109" s="36">
        <f>+base!C2</f>
        <v>15</v>
      </c>
      <c r="C109" s="36">
        <f>+base!D2</f>
        <v>13</v>
      </c>
      <c r="D109" s="36">
        <f>+base!E2</f>
        <v>5</v>
      </c>
      <c r="E109" s="36">
        <f>+base!F2</f>
        <v>12</v>
      </c>
      <c r="F109" s="36">
        <f>+base!G2</f>
        <v>11</v>
      </c>
      <c r="G109" s="36">
        <f>+base!H2</f>
        <v>10</v>
      </c>
      <c r="H109" s="36">
        <f>+base!I2</f>
        <v>1</v>
      </c>
      <c r="I109" s="36">
        <f>+base!J2</f>
        <v>7</v>
      </c>
      <c r="J109" s="36">
        <f>+base!K2</f>
        <v>2</v>
      </c>
      <c r="K109" s="35">
        <f>+base!L2</f>
        <v>4</v>
      </c>
      <c r="L109" s="41">
        <f>+base!M2</f>
        <v>6</v>
      </c>
      <c r="V109" s="35">
        <v>3</v>
      </c>
      <c r="W109" s="35" t="s">
        <v>2</v>
      </c>
      <c r="X109" s="35">
        <v>3</v>
      </c>
      <c r="Y109" s="35" t="s">
        <v>602</v>
      </c>
    </row>
    <row r="110" spans="1:25" x14ac:dyDescent="0.25">
      <c r="A110" s="35" t="s">
        <v>0</v>
      </c>
      <c r="B110" s="36">
        <f>+base!C2</f>
        <v>15</v>
      </c>
      <c r="C110" s="36">
        <f>+base!D2</f>
        <v>13</v>
      </c>
      <c r="D110" s="36">
        <f>+base!E2</f>
        <v>5</v>
      </c>
      <c r="E110" s="36">
        <f>+base!F2</f>
        <v>12</v>
      </c>
      <c r="F110" s="36">
        <f>+base!G2</f>
        <v>11</v>
      </c>
      <c r="G110" s="36">
        <f>+base!H2</f>
        <v>10</v>
      </c>
      <c r="H110" s="36">
        <f>+base!I2</f>
        <v>1</v>
      </c>
      <c r="V110" s="35">
        <v>2</v>
      </c>
      <c r="W110" s="35" t="s">
        <v>2</v>
      </c>
      <c r="X110" s="35">
        <v>2</v>
      </c>
      <c r="Y110" s="35" t="s">
        <v>142</v>
      </c>
    </row>
    <row r="111" spans="1:25" x14ac:dyDescent="0.25">
      <c r="A111" s="35" t="s">
        <v>0</v>
      </c>
      <c r="B111" s="36">
        <f>+base!C2</f>
        <v>15</v>
      </c>
      <c r="C111" s="36">
        <f>+base!D2</f>
        <v>13</v>
      </c>
      <c r="D111" s="36">
        <f>+base!E2</f>
        <v>5</v>
      </c>
      <c r="E111" s="36">
        <f>+base!F2</f>
        <v>12</v>
      </c>
      <c r="V111" s="35">
        <v>1</v>
      </c>
      <c r="W111" s="35" t="s">
        <v>2</v>
      </c>
      <c r="X111" s="35">
        <v>1</v>
      </c>
      <c r="Y111" s="35" t="s">
        <v>143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7"/>
  <sheetViews>
    <sheetView topLeftCell="A3" zoomScale="82" zoomScaleNormal="82" workbookViewId="0">
      <selection activeCell="O53" sqref="O53"/>
    </sheetView>
  </sheetViews>
  <sheetFormatPr baseColWidth="10" defaultColWidth="6.28515625" defaultRowHeight="15" x14ac:dyDescent="0.25"/>
  <cols>
    <col min="1" max="1" width="25.7109375" style="5" customWidth="1"/>
    <col min="2" max="2" width="4" style="5" customWidth="1"/>
    <col min="3" max="16" width="6.28515625" style="5" customWidth="1"/>
    <col min="17" max="20" width="6.28515625" style="5" hidden="1" customWidth="1"/>
    <col min="21" max="21" width="6.42578125" style="5" hidden="1" customWidth="1"/>
    <col min="22" max="22" width="6.28515625" style="5" customWidth="1"/>
    <col min="23" max="23" width="9.28515625" style="5" bestFit="1" customWidth="1"/>
    <col min="24" max="24" width="6.7109375" style="5" customWidth="1"/>
    <col min="25" max="25" width="30.7109375" style="5" customWidth="1"/>
    <col min="26" max="16384" width="6.28515625" style="5"/>
  </cols>
  <sheetData>
    <row r="1" spans="1:25" s="37" customFormat="1" x14ac:dyDescent="0.25">
      <c r="A1" s="37" t="s">
        <v>32</v>
      </c>
      <c r="B1" s="37" t="s">
        <v>33</v>
      </c>
      <c r="C1" s="37" t="s">
        <v>34</v>
      </c>
      <c r="D1" s="37" t="s">
        <v>35</v>
      </c>
      <c r="E1" s="37" t="s">
        <v>36</v>
      </c>
      <c r="F1" s="37" t="s">
        <v>37</v>
      </c>
      <c r="G1" s="37" t="s">
        <v>38</v>
      </c>
      <c r="H1" s="37" t="s">
        <v>39</v>
      </c>
      <c r="I1" s="37" t="s">
        <v>40</v>
      </c>
      <c r="J1" s="37" t="s">
        <v>41</v>
      </c>
      <c r="K1" s="37" t="s">
        <v>42</v>
      </c>
      <c r="L1" s="37" t="s">
        <v>43</v>
      </c>
      <c r="M1" s="37" t="s">
        <v>44</v>
      </c>
      <c r="N1" s="37" t="s">
        <v>45</v>
      </c>
      <c r="O1" s="37" t="s">
        <v>46</v>
      </c>
      <c r="P1" s="37" t="s">
        <v>47</v>
      </c>
      <c r="Q1" s="37" t="s">
        <v>48</v>
      </c>
      <c r="R1" s="37" t="s">
        <v>49</v>
      </c>
      <c r="S1" s="37" t="s">
        <v>50</v>
      </c>
      <c r="T1" s="37" t="s">
        <v>51</v>
      </c>
      <c r="U1" s="37" t="s">
        <v>52</v>
      </c>
      <c r="V1" s="37" t="s">
        <v>53</v>
      </c>
      <c r="W1" s="37" t="s">
        <v>54</v>
      </c>
      <c r="X1" s="37" t="s">
        <v>55</v>
      </c>
      <c r="Y1" s="37" t="s">
        <v>56</v>
      </c>
    </row>
    <row r="2" spans="1:25" s="37" customFormat="1" x14ac:dyDescent="0.25">
      <c r="A2" s="36" t="s">
        <v>0</v>
      </c>
      <c r="B2" s="37">
        <f>base!C4</f>
        <v>6</v>
      </c>
      <c r="C2" s="37">
        <f>base!D4</f>
        <v>4</v>
      </c>
      <c r="D2" s="37">
        <f>base!E4</f>
        <v>1</v>
      </c>
      <c r="E2" s="37">
        <f>base!F4</f>
        <v>3</v>
      </c>
      <c r="F2" s="37">
        <f>base!G4</f>
        <v>5</v>
      </c>
      <c r="G2" s="37">
        <f>base!H4</f>
        <v>2</v>
      </c>
      <c r="H2" s="37">
        <f>base!I4</f>
        <v>13</v>
      </c>
      <c r="I2" s="37">
        <f>base!J4</f>
        <v>11</v>
      </c>
      <c r="V2" s="37">
        <v>1</v>
      </c>
      <c r="W2" s="36" t="s">
        <v>1</v>
      </c>
      <c r="X2" s="36">
        <v>4</v>
      </c>
      <c r="Y2" s="37" t="s">
        <v>157</v>
      </c>
    </row>
    <row r="3" spans="1:25" s="37" customFormat="1" x14ac:dyDescent="0.25">
      <c r="A3" s="36" t="s">
        <v>0</v>
      </c>
      <c r="B3" s="37">
        <f>base!D4</f>
        <v>4</v>
      </c>
      <c r="C3" s="37">
        <f>base!E4</f>
        <v>1</v>
      </c>
      <c r="D3" s="37">
        <f>base!F4</f>
        <v>3</v>
      </c>
      <c r="E3" s="37">
        <f>base!G4</f>
        <v>5</v>
      </c>
      <c r="F3" s="37">
        <f>base!H4</f>
        <v>2</v>
      </c>
      <c r="G3" s="37">
        <f>base!I4</f>
        <v>13</v>
      </c>
      <c r="H3" s="37">
        <f>base!J4</f>
        <v>11</v>
      </c>
      <c r="I3" s="37">
        <f>base!K4</f>
        <v>9</v>
      </c>
      <c r="V3" s="37">
        <v>2</v>
      </c>
      <c r="W3" s="36" t="s">
        <v>1</v>
      </c>
      <c r="X3" s="36">
        <v>4</v>
      </c>
      <c r="Y3" s="37" t="s">
        <v>158</v>
      </c>
    </row>
    <row r="4" spans="1:25" s="37" customFormat="1" x14ac:dyDescent="0.25">
      <c r="A4" s="36" t="s">
        <v>0</v>
      </c>
      <c r="B4" s="37">
        <f>base!E4</f>
        <v>1</v>
      </c>
      <c r="C4" s="37">
        <f>base!F4</f>
        <v>3</v>
      </c>
      <c r="D4" s="37">
        <f>base!G4</f>
        <v>5</v>
      </c>
      <c r="E4" s="37">
        <f>base!H4</f>
        <v>2</v>
      </c>
      <c r="F4" s="37">
        <f>base!I4</f>
        <v>13</v>
      </c>
      <c r="G4" s="37">
        <f>base!J4</f>
        <v>11</v>
      </c>
      <c r="H4" s="37">
        <f>base!K4</f>
        <v>9</v>
      </c>
      <c r="I4" s="37">
        <f>base!L4</f>
        <v>8</v>
      </c>
      <c r="V4" s="37">
        <v>3</v>
      </c>
      <c r="W4" s="36" t="s">
        <v>1</v>
      </c>
      <c r="X4" s="36">
        <v>4</v>
      </c>
      <c r="Y4" s="37" t="s">
        <v>159</v>
      </c>
    </row>
    <row r="5" spans="1:25" s="37" customFormat="1" x14ac:dyDescent="0.25">
      <c r="A5" s="36" t="s">
        <v>0</v>
      </c>
      <c r="B5" s="37">
        <f>base!F4</f>
        <v>3</v>
      </c>
      <c r="C5" s="37">
        <f>base!G4</f>
        <v>5</v>
      </c>
      <c r="D5" s="37">
        <f>base!H4</f>
        <v>2</v>
      </c>
      <c r="E5" s="37">
        <f>base!I4</f>
        <v>13</v>
      </c>
      <c r="F5" s="37">
        <f>base!J4</f>
        <v>11</v>
      </c>
      <c r="G5" s="37">
        <f>base!K4</f>
        <v>9</v>
      </c>
      <c r="H5" s="37">
        <f>base!L4</f>
        <v>8</v>
      </c>
      <c r="I5" s="37">
        <f>base!M4</f>
        <v>12</v>
      </c>
      <c r="V5" s="37">
        <v>4</v>
      </c>
      <c r="W5" s="36" t="s">
        <v>1</v>
      </c>
      <c r="X5" s="36">
        <v>4</v>
      </c>
      <c r="Y5" s="37" t="s">
        <v>160</v>
      </c>
    </row>
    <row r="6" spans="1:25" s="37" customFormat="1" x14ac:dyDescent="0.25">
      <c r="A6" s="36" t="s">
        <v>0</v>
      </c>
      <c r="B6" s="37">
        <f>base!G4</f>
        <v>5</v>
      </c>
      <c r="C6" s="37">
        <f>base!H4</f>
        <v>2</v>
      </c>
      <c r="D6" s="37">
        <f>base!I4</f>
        <v>13</v>
      </c>
      <c r="E6" s="37">
        <f>base!J4</f>
        <v>11</v>
      </c>
      <c r="F6" s="37">
        <f>base!K4</f>
        <v>9</v>
      </c>
      <c r="G6" s="37">
        <f>base!L4</f>
        <v>8</v>
      </c>
      <c r="H6" s="37">
        <f>base!M4</f>
        <v>12</v>
      </c>
      <c r="I6" s="37">
        <f>base!N4</f>
        <v>7</v>
      </c>
      <c r="V6" s="37">
        <v>5</v>
      </c>
      <c r="W6" s="36" t="s">
        <v>1</v>
      </c>
      <c r="X6" s="36">
        <v>4</v>
      </c>
      <c r="Y6" s="37" t="s">
        <v>161</v>
      </c>
    </row>
    <row r="7" spans="1:25" s="37" customFormat="1" x14ac:dyDescent="0.25">
      <c r="A7" s="36" t="s">
        <v>0</v>
      </c>
      <c r="B7" s="37">
        <f>base!H4</f>
        <v>2</v>
      </c>
      <c r="C7" s="37">
        <f>base!I4</f>
        <v>13</v>
      </c>
      <c r="D7" s="37">
        <f>base!J4</f>
        <v>11</v>
      </c>
      <c r="E7" s="37">
        <f>base!K4</f>
        <v>9</v>
      </c>
      <c r="F7" s="37">
        <f>base!L4</f>
        <v>8</v>
      </c>
      <c r="G7" s="37">
        <f>base!M4</f>
        <v>12</v>
      </c>
      <c r="H7" s="37">
        <f>base!N4</f>
        <v>7</v>
      </c>
      <c r="I7" s="37">
        <f>base!O4</f>
        <v>14</v>
      </c>
      <c r="V7" s="37">
        <v>6</v>
      </c>
      <c r="W7" s="36" t="s">
        <v>1</v>
      </c>
      <c r="X7" s="36">
        <v>4</v>
      </c>
      <c r="Y7" s="37" t="s">
        <v>162</v>
      </c>
    </row>
    <row r="8" spans="1:25" s="37" customFormat="1" x14ac:dyDescent="0.25">
      <c r="A8" s="36" t="s">
        <v>0</v>
      </c>
      <c r="B8" s="37">
        <f>base!I4</f>
        <v>13</v>
      </c>
      <c r="C8" s="37">
        <f>base!J4</f>
        <v>11</v>
      </c>
      <c r="D8" s="37">
        <f>base!K4</f>
        <v>9</v>
      </c>
      <c r="E8" s="37">
        <f>base!L4</f>
        <v>8</v>
      </c>
      <c r="F8" s="37">
        <f>base!M4</f>
        <v>12</v>
      </c>
      <c r="G8" s="37">
        <f>base!N4</f>
        <v>7</v>
      </c>
      <c r="H8" s="37">
        <f>base!O4</f>
        <v>14</v>
      </c>
      <c r="I8" s="37">
        <f>base!P4</f>
        <v>10</v>
      </c>
      <c r="V8" s="37">
        <v>7</v>
      </c>
      <c r="W8" s="36" t="s">
        <v>1</v>
      </c>
      <c r="X8" s="36">
        <v>4</v>
      </c>
      <c r="Y8" s="37" t="s">
        <v>163</v>
      </c>
    </row>
    <row r="9" spans="1:25" s="37" customFormat="1" x14ac:dyDescent="0.25">
      <c r="A9" s="36" t="s">
        <v>0</v>
      </c>
      <c r="B9" s="37">
        <f>base!J4</f>
        <v>11</v>
      </c>
      <c r="C9" s="37">
        <f>base!K4</f>
        <v>9</v>
      </c>
      <c r="D9" s="37">
        <f>base!L4</f>
        <v>8</v>
      </c>
      <c r="E9" s="37">
        <f>base!M4</f>
        <v>12</v>
      </c>
      <c r="F9" s="37">
        <f>base!N4</f>
        <v>7</v>
      </c>
      <c r="G9" s="37">
        <f>base!O4</f>
        <v>14</v>
      </c>
      <c r="H9" s="37">
        <f>base!P4</f>
        <v>10</v>
      </c>
      <c r="I9" s="37">
        <f>base!Q4</f>
        <v>16</v>
      </c>
      <c r="V9" s="37">
        <v>8</v>
      </c>
      <c r="W9" s="36" t="s">
        <v>1</v>
      </c>
      <c r="X9" s="36">
        <v>4</v>
      </c>
      <c r="Y9" s="37" t="s">
        <v>164</v>
      </c>
    </row>
    <row r="10" spans="1:25" s="37" customFormat="1" x14ac:dyDescent="0.25">
      <c r="A10" s="36" t="s">
        <v>0</v>
      </c>
      <c r="B10" s="37">
        <f>base!K4</f>
        <v>9</v>
      </c>
      <c r="C10" s="37">
        <f>base!L4</f>
        <v>8</v>
      </c>
      <c r="D10" s="37">
        <f>base!M4</f>
        <v>12</v>
      </c>
      <c r="E10" s="37">
        <f>base!N4</f>
        <v>7</v>
      </c>
      <c r="F10" s="37">
        <f>base!O4</f>
        <v>14</v>
      </c>
      <c r="G10" s="37">
        <f>base!P4</f>
        <v>10</v>
      </c>
      <c r="H10" s="37">
        <f>base!Q4</f>
        <v>16</v>
      </c>
      <c r="I10" s="37">
        <f>base!R4</f>
        <v>15</v>
      </c>
      <c r="V10" s="37">
        <v>9</v>
      </c>
      <c r="W10" s="36" t="s">
        <v>1</v>
      </c>
      <c r="X10" s="36">
        <v>4</v>
      </c>
      <c r="Y10" s="37" t="s">
        <v>165</v>
      </c>
    </row>
    <row r="11" spans="1:25" s="37" customFormat="1" x14ac:dyDescent="0.25">
      <c r="A11" s="36" t="s">
        <v>0</v>
      </c>
      <c r="B11" s="37">
        <f>base!L4</f>
        <v>8</v>
      </c>
      <c r="C11" s="37">
        <f>base!M4</f>
        <v>12</v>
      </c>
      <c r="D11" s="37">
        <f>base!N4</f>
        <v>7</v>
      </c>
      <c r="E11" s="37">
        <f>base!O4</f>
        <v>14</v>
      </c>
      <c r="F11" s="37">
        <f>base!P4</f>
        <v>10</v>
      </c>
      <c r="G11" s="37">
        <f>base!Q4</f>
        <v>16</v>
      </c>
      <c r="H11" s="37">
        <f>base!R4</f>
        <v>15</v>
      </c>
      <c r="I11" s="37">
        <f>base!S4</f>
        <v>17</v>
      </c>
      <c r="V11" s="37">
        <v>10</v>
      </c>
      <c r="W11" s="36" t="s">
        <v>1</v>
      </c>
      <c r="X11" s="36">
        <v>4</v>
      </c>
      <c r="Y11" s="37" t="s">
        <v>166</v>
      </c>
    </row>
    <row r="12" spans="1:25" s="37" customFormat="1" x14ac:dyDescent="0.25">
      <c r="A12" s="36" t="s">
        <v>0</v>
      </c>
      <c r="B12" s="37">
        <f>base!M4</f>
        <v>12</v>
      </c>
      <c r="C12" s="37">
        <f>base!N4</f>
        <v>7</v>
      </c>
      <c r="D12" s="37">
        <f>base!O4</f>
        <v>14</v>
      </c>
      <c r="E12" s="37">
        <f>base!P4</f>
        <v>10</v>
      </c>
      <c r="F12" s="37">
        <f>base!Q4</f>
        <v>16</v>
      </c>
      <c r="G12" s="37">
        <f>base!R4</f>
        <v>15</v>
      </c>
      <c r="H12" s="37">
        <f>base!S4</f>
        <v>17</v>
      </c>
      <c r="I12" s="37">
        <f>base!T4</f>
        <v>18</v>
      </c>
      <c r="V12" s="37">
        <v>11</v>
      </c>
      <c r="W12" s="36" t="s">
        <v>1</v>
      </c>
      <c r="X12" s="36">
        <v>4</v>
      </c>
      <c r="Y12" s="37" t="s">
        <v>167</v>
      </c>
    </row>
    <row r="13" spans="1:25" s="37" customFormat="1" x14ac:dyDescent="0.25">
      <c r="A13" s="36" t="s">
        <v>0</v>
      </c>
      <c r="B13" s="37">
        <f>base!N4</f>
        <v>7</v>
      </c>
      <c r="C13" s="37">
        <f>base!O4</f>
        <v>14</v>
      </c>
      <c r="D13" s="37">
        <f>base!P4</f>
        <v>10</v>
      </c>
      <c r="E13" s="37">
        <f>base!Q4</f>
        <v>16</v>
      </c>
      <c r="F13" s="37">
        <f>base!R4</f>
        <v>15</v>
      </c>
      <c r="G13" s="37">
        <f>base!S4</f>
        <v>17</v>
      </c>
      <c r="H13" s="37">
        <f>base!T4</f>
        <v>18</v>
      </c>
      <c r="I13" s="37">
        <f>base!U4</f>
        <v>19</v>
      </c>
      <c r="V13" s="37">
        <v>12</v>
      </c>
      <c r="W13" s="36" t="s">
        <v>1</v>
      </c>
      <c r="X13" s="36">
        <v>4</v>
      </c>
      <c r="Y13" s="37" t="s">
        <v>168</v>
      </c>
    </row>
    <row r="14" spans="1:25" s="37" customFormat="1" x14ac:dyDescent="0.25">
      <c r="A14" s="36" t="s">
        <v>0</v>
      </c>
      <c r="B14" s="37">
        <f>base!O4</f>
        <v>14</v>
      </c>
      <c r="C14" s="37">
        <f>base!P4</f>
        <v>10</v>
      </c>
      <c r="D14" s="37">
        <f>base!Q4</f>
        <v>16</v>
      </c>
      <c r="E14" s="37">
        <f>base!R4</f>
        <v>15</v>
      </c>
      <c r="F14" s="37">
        <f>base!S4</f>
        <v>17</v>
      </c>
      <c r="G14" s="37">
        <f>base!T4</f>
        <v>18</v>
      </c>
      <c r="H14" s="37">
        <f>base!U4</f>
        <v>19</v>
      </c>
      <c r="I14" s="37">
        <f>base!V4</f>
        <v>20</v>
      </c>
      <c r="V14" s="37">
        <v>13</v>
      </c>
      <c r="W14" s="36" t="s">
        <v>1</v>
      </c>
      <c r="X14" s="36">
        <v>4</v>
      </c>
      <c r="Y14" s="37" t="s">
        <v>169</v>
      </c>
    </row>
    <row r="15" spans="1:25" s="37" customFormat="1" x14ac:dyDescent="0.25">
      <c r="A15" s="36" t="s">
        <v>0</v>
      </c>
      <c r="B15" s="37">
        <f>base!O3</f>
        <v>2</v>
      </c>
      <c r="C15" s="37">
        <f>base!P3</f>
        <v>11</v>
      </c>
      <c r="D15" s="37">
        <f>base!Q3</f>
        <v>16</v>
      </c>
      <c r="E15" s="37">
        <f>base!R3</f>
        <v>13</v>
      </c>
      <c r="F15" s="37">
        <f>base!S3</f>
        <v>18</v>
      </c>
      <c r="G15" s="37">
        <f>base!T3</f>
        <v>17</v>
      </c>
      <c r="H15" s="37">
        <f>base!U3</f>
        <v>19</v>
      </c>
      <c r="I15" s="37">
        <f>base!V3</f>
        <v>20</v>
      </c>
      <c r="V15" s="37">
        <v>14</v>
      </c>
      <c r="W15" s="36" t="s">
        <v>1</v>
      </c>
      <c r="X15" s="36">
        <v>4</v>
      </c>
      <c r="Y15" s="37" t="s">
        <v>144</v>
      </c>
    </row>
    <row r="16" spans="1:25" s="37" customFormat="1" x14ac:dyDescent="0.25">
      <c r="A16" s="36" t="s">
        <v>0</v>
      </c>
      <c r="B16" s="37">
        <f>base!N3</f>
        <v>10</v>
      </c>
      <c r="C16" s="37">
        <f>base!O3</f>
        <v>2</v>
      </c>
      <c r="D16" s="37">
        <f>base!P3</f>
        <v>11</v>
      </c>
      <c r="E16" s="37">
        <f>base!Q3</f>
        <v>16</v>
      </c>
      <c r="F16" s="37">
        <f>base!R3</f>
        <v>13</v>
      </c>
      <c r="G16" s="37">
        <f>base!S3</f>
        <v>18</v>
      </c>
      <c r="H16" s="37">
        <f>base!T3</f>
        <v>17</v>
      </c>
      <c r="I16" s="37">
        <f>base!U3</f>
        <v>19</v>
      </c>
      <c r="V16" s="37">
        <v>15</v>
      </c>
      <c r="W16" s="36" t="s">
        <v>1</v>
      </c>
      <c r="X16" s="36">
        <v>4</v>
      </c>
      <c r="Y16" s="37" t="s">
        <v>145</v>
      </c>
    </row>
    <row r="17" spans="1:25" s="37" customFormat="1" x14ac:dyDescent="0.25">
      <c r="A17" s="36" t="s">
        <v>0</v>
      </c>
      <c r="B17" s="37">
        <f>base!M3</f>
        <v>4</v>
      </c>
      <c r="C17" s="37">
        <f>base!N3</f>
        <v>10</v>
      </c>
      <c r="D17" s="37">
        <f>base!O3</f>
        <v>2</v>
      </c>
      <c r="E17" s="37">
        <f>base!P3</f>
        <v>11</v>
      </c>
      <c r="F17" s="37">
        <f>base!Q3</f>
        <v>16</v>
      </c>
      <c r="G17" s="37">
        <f>base!R3</f>
        <v>13</v>
      </c>
      <c r="H17" s="37">
        <f>base!S3</f>
        <v>18</v>
      </c>
      <c r="I17" s="37">
        <f>base!T3</f>
        <v>17</v>
      </c>
      <c r="V17" s="37">
        <v>16</v>
      </c>
      <c r="W17" s="36" t="s">
        <v>1</v>
      </c>
      <c r="X17" s="36">
        <v>4</v>
      </c>
      <c r="Y17" s="37" t="s">
        <v>146</v>
      </c>
    </row>
    <row r="18" spans="1:25" s="37" customFormat="1" x14ac:dyDescent="0.25">
      <c r="A18" s="36" t="s">
        <v>0</v>
      </c>
      <c r="B18" s="37">
        <f>base!L3</f>
        <v>15</v>
      </c>
      <c r="C18" s="37">
        <f>base!M3</f>
        <v>4</v>
      </c>
      <c r="D18" s="37">
        <f>base!N3</f>
        <v>10</v>
      </c>
      <c r="E18" s="37">
        <f>base!O3</f>
        <v>2</v>
      </c>
      <c r="F18" s="37">
        <f>base!P3</f>
        <v>11</v>
      </c>
      <c r="G18" s="37">
        <f>base!Q3</f>
        <v>16</v>
      </c>
      <c r="H18" s="37">
        <f>base!R3</f>
        <v>13</v>
      </c>
      <c r="I18" s="37">
        <f>base!S3</f>
        <v>18</v>
      </c>
      <c r="V18" s="37">
        <v>17</v>
      </c>
      <c r="W18" s="36" t="s">
        <v>1</v>
      </c>
      <c r="X18" s="36">
        <v>4</v>
      </c>
      <c r="Y18" s="37" t="s">
        <v>147</v>
      </c>
    </row>
    <row r="19" spans="1:25" s="37" customFormat="1" x14ac:dyDescent="0.25">
      <c r="A19" s="36" t="s">
        <v>0</v>
      </c>
      <c r="B19" s="37">
        <f>base!K3</f>
        <v>9</v>
      </c>
      <c r="C19" s="37">
        <f>base!L3</f>
        <v>15</v>
      </c>
      <c r="D19" s="37">
        <f>base!M3</f>
        <v>4</v>
      </c>
      <c r="E19" s="37">
        <f>base!N3</f>
        <v>10</v>
      </c>
      <c r="F19" s="37">
        <f>base!O3</f>
        <v>2</v>
      </c>
      <c r="G19" s="37">
        <f>base!P3</f>
        <v>11</v>
      </c>
      <c r="H19" s="37">
        <f>base!Q3</f>
        <v>16</v>
      </c>
      <c r="I19" s="37">
        <f>base!R3</f>
        <v>13</v>
      </c>
      <c r="V19" s="37">
        <v>18</v>
      </c>
      <c r="W19" s="36" t="s">
        <v>1</v>
      </c>
      <c r="X19" s="36">
        <v>4</v>
      </c>
      <c r="Y19" s="37" t="s">
        <v>148</v>
      </c>
    </row>
    <row r="20" spans="1:25" s="37" customFormat="1" x14ac:dyDescent="0.25">
      <c r="A20" s="36" t="s">
        <v>0</v>
      </c>
      <c r="B20" s="37">
        <f>base!J3</f>
        <v>1</v>
      </c>
      <c r="C20" s="37">
        <f>base!K3</f>
        <v>9</v>
      </c>
      <c r="D20" s="37">
        <f>base!L3</f>
        <v>15</v>
      </c>
      <c r="E20" s="37">
        <f>base!M3</f>
        <v>4</v>
      </c>
      <c r="F20" s="37">
        <f>base!N3</f>
        <v>10</v>
      </c>
      <c r="G20" s="37">
        <f>base!O3</f>
        <v>2</v>
      </c>
      <c r="H20" s="37">
        <f>base!P3</f>
        <v>11</v>
      </c>
      <c r="I20" s="37">
        <f>base!Q3</f>
        <v>16</v>
      </c>
      <c r="V20" s="37">
        <v>19</v>
      </c>
      <c r="W20" s="36" t="s">
        <v>1</v>
      </c>
      <c r="X20" s="36">
        <v>4</v>
      </c>
      <c r="Y20" s="37" t="s">
        <v>149</v>
      </c>
    </row>
    <row r="21" spans="1:25" s="37" customFormat="1" x14ac:dyDescent="0.25">
      <c r="A21" s="36" t="s">
        <v>0</v>
      </c>
      <c r="B21" s="37">
        <f>base!I3</f>
        <v>14</v>
      </c>
      <c r="C21" s="37">
        <f>base!J3</f>
        <v>1</v>
      </c>
      <c r="D21" s="37">
        <f>base!K3</f>
        <v>9</v>
      </c>
      <c r="E21" s="37">
        <f>base!L3</f>
        <v>15</v>
      </c>
      <c r="F21" s="37">
        <f>base!M3</f>
        <v>4</v>
      </c>
      <c r="G21" s="37">
        <f>base!N3</f>
        <v>10</v>
      </c>
      <c r="H21" s="37">
        <f>base!O3</f>
        <v>2</v>
      </c>
      <c r="I21" s="37">
        <f>base!P3</f>
        <v>11</v>
      </c>
      <c r="V21" s="37">
        <v>20</v>
      </c>
      <c r="W21" s="36" t="s">
        <v>1</v>
      </c>
      <c r="X21" s="36">
        <v>4</v>
      </c>
      <c r="Y21" s="37" t="s">
        <v>150</v>
      </c>
    </row>
    <row r="22" spans="1:25" s="37" customFormat="1" x14ac:dyDescent="0.25">
      <c r="A22" s="36" t="s">
        <v>0</v>
      </c>
      <c r="B22" s="37">
        <f>base!H3</f>
        <v>12</v>
      </c>
      <c r="C22" s="37">
        <f>base!I3</f>
        <v>14</v>
      </c>
      <c r="D22" s="37">
        <f>base!J3</f>
        <v>1</v>
      </c>
      <c r="E22" s="37">
        <f>base!K3</f>
        <v>9</v>
      </c>
      <c r="F22" s="37">
        <f>base!L3</f>
        <v>15</v>
      </c>
      <c r="G22" s="37">
        <f>base!M3</f>
        <v>4</v>
      </c>
      <c r="H22" s="37">
        <f>base!N3</f>
        <v>10</v>
      </c>
      <c r="I22" s="37">
        <f>base!O3</f>
        <v>2</v>
      </c>
      <c r="V22" s="37">
        <v>21</v>
      </c>
      <c r="W22" s="36" t="s">
        <v>1</v>
      </c>
      <c r="X22" s="36">
        <v>4</v>
      </c>
      <c r="Y22" s="37" t="s">
        <v>151</v>
      </c>
    </row>
    <row r="23" spans="1:25" s="37" customFormat="1" x14ac:dyDescent="0.25">
      <c r="A23" s="36" t="s">
        <v>0</v>
      </c>
      <c r="B23" s="37">
        <f>base!G3</f>
        <v>6</v>
      </c>
      <c r="C23" s="37">
        <f>base!H3</f>
        <v>12</v>
      </c>
      <c r="D23" s="37">
        <f>base!I3</f>
        <v>14</v>
      </c>
      <c r="E23" s="37">
        <f>base!J3</f>
        <v>1</v>
      </c>
      <c r="F23" s="37">
        <f>base!K3</f>
        <v>9</v>
      </c>
      <c r="G23" s="37">
        <f>base!L3</f>
        <v>15</v>
      </c>
      <c r="H23" s="37">
        <f>base!M3</f>
        <v>4</v>
      </c>
      <c r="I23" s="37">
        <f>base!N3</f>
        <v>10</v>
      </c>
      <c r="V23" s="37">
        <v>22</v>
      </c>
      <c r="W23" s="36" t="s">
        <v>1</v>
      </c>
      <c r="X23" s="36">
        <v>4</v>
      </c>
      <c r="Y23" s="37" t="s">
        <v>152</v>
      </c>
    </row>
    <row r="24" spans="1:25" s="37" customFormat="1" x14ac:dyDescent="0.25">
      <c r="A24" s="36" t="s">
        <v>0</v>
      </c>
      <c r="B24" s="37">
        <f>base!F3</f>
        <v>8</v>
      </c>
      <c r="C24" s="37">
        <f>base!G3</f>
        <v>6</v>
      </c>
      <c r="D24" s="37">
        <f>base!H3</f>
        <v>12</v>
      </c>
      <c r="E24" s="37">
        <f>base!I3</f>
        <v>14</v>
      </c>
      <c r="F24" s="37">
        <f>base!J3</f>
        <v>1</v>
      </c>
      <c r="G24" s="37">
        <f>base!K3</f>
        <v>9</v>
      </c>
      <c r="H24" s="37">
        <f>base!L3</f>
        <v>15</v>
      </c>
      <c r="I24" s="37">
        <f>base!M3</f>
        <v>4</v>
      </c>
      <c r="V24" s="37">
        <v>23</v>
      </c>
      <c r="W24" s="36" t="s">
        <v>1</v>
      </c>
      <c r="X24" s="36">
        <v>4</v>
      </c>
      <c r="Y24" s="37" t="s">
        <v>153</v>
      </c>
    </row>
    <row r="25" spans="1:25" s="37" customFormat="1" x14ac:dyDescent="0.25">
      <c r="A25" s="36" t="s">
        <v>0</v>
      </c>
      <c r="B25" s="37">
        <f>base!E3</f>
        <v>5</v>
      </c>
      <c r="C25" s="37">
        <f>base!F3</f>
        <v>8</v>
      </c>
      <c r="D25" s="37">
        <f>base!G3</f>
        <v>6</v>
      </c>
      <c r="E25" s="37">
        <f>base!H3</f>
        <v>12</v>
      </c>
      <c r="F25" s="37">
        <f>base!I3</f>
        <v>14</v>
      </c>
      <c r="G25" s="37">
        <f>base!J3</f>
        <v>1</v>
      </c>
      <c r="H25" s="37">
        <f>base!K3</f>
        <v>9</v>
      </c>
      <c r="I25" s="37">
        <f>base!L3</f>
        <v>15</v>
      </c>
      <c r="V25" s="37">
        <v>24</v>
      </c>
      <c r="W25" s="36" t="s">
        <v>1</v>
      </c>
      <c r="X25" s="36">
        <v>4</v>
      </c>
      <c r="Y25" s="37" t="s">
        <v>154</v>
      </c>
    </row>
    <row r="26" spans="1:25" s="37" customFormat="1" x14ac:dyDescent="0.25">
      <c r="A26" s="36" t="s">
        <v>0</v>
      </c>
      <c r="B26" s="37">
        <f>base!D3</f>
        <v>3</v>
      </c>
      <c r="C26" s="37">
        <f>base!E3</f>
        <v>5</v>
      </c>
      <c r="D26" s="37">
        <f>base!F3</f>
        <v>8</v>
      </c>
      <c r="E26" s="37">
        <f>base!G3</f>
        <v>6</v>
      </c>
      <c r="F26" s="37">
        <f>base!H3</f>
        <v>12</v>
      </c>
      <c r="G26" s="37">
        <f>base!I3</f>
        <v>14</v>
      </c>
      <c r="H26" s="37">
        <f>base!J3</f>
        <v>1</v>
      </c>
      <c r="I26" s="37">
        <f>base!K3</f>
        <v>9</v>
      </c>
      <c r="V26" s="37">
        <v>25</v>
      </c>
      <c r="W26" s="36" t="s">
        <v>1</v>
      </c>
      <c r="X26" s="36">
        <v>4</v>
      </c>
      <c r="Y26" s="37" t="s">
        <v>155</v>
      </c>
    </row>
    <row r="27" spans="1:25" s="37" customFormat="1" x14ac:dyDescent="0.25">
      <c r="A27" s="36" t="s">
        <v>0</v>
      </c>
      <c r="B27" s="37">
        <f>base!C3</f>
        <v>7</v>
      </c>
      <c r="C27" s="37">
        <f>base!D3</f>
        <v>3</v>
      </c>
      <c r="D27" s="37">
        <f>base!E3</f>
        <v>5</v>
      </c>
      <c r="E27" s="37">
        <f>base!F3</f>
        <v>8</v>
      </c>
      <c r="F27" s="37">
        <f>base!G3</f>
        <v>6</v>
      </c>
      <c r="G27" s="37">
        <f>base!H3</f>
        <v>12</v>
      </c>
      <c r="H27" s="37">
        <f>base!I3</f>
        <v>14</v>
      </c>
      <c r="I27" s="37">
        <f>base!J3</f>
        <v>1</v>
      </c>
      <c r="V27" s="37">
        <v>26</v>
      </c>
      <c r="W27" s="37" t="s">
        <v>1</v>
      </c>
      <c r="X27" s="36">
        <v>4</v>
      </c>
      <c r="Y27" s="37" t="s">
        <v>156</v>
      </c>
    </row>
    <row r="28" spans="1:25" s="37" customFormat="1" x14ac:dyDescent="0.25">
      <c r="A28" s="36" t="s">
        <v>0</v>
      </c>
      <c r="B28" s="37">
        <v>6</v>
      </c>
      <c r="C28" s="37">
        <v>6</v>
      </c>
      <c r="D28" s="37">
        <v>6</v>
      </c>
      <c r="E28" s="37">
        <v>6</v>
      </c>
      <c r="F28" s="37">
        <v>6</v>
      </c>
      <c r="G28" s="37">
        <v>6</v>
      </c>
      <c r="H28" s="37">
        <v>6</v>
      </c>
      <c r="I28" s="37">
        <v>6</v>
      </c>
      <c r="J28" s="37">
        <v>6</v>
      </c>
      <c r="K28" s="37">
        <v>6</v>
      </c>
      <c r="L28" s="37">
        <v>6</v>
      </c>
      <c r="M28" s="37">
        <v>6</v>
      </c>
      <c r="N28" s="37">
        <v>6</v>
      </c>
      <c r="O28" s="37">
        <v>6</v>
      </c>
      <c r="P28" s="37">
        <v>6</v>
      </c>
      <c r="V28" s="37">
        <v>27</v>
      </c>
      <c r="W28" s="37" t="s">
        <v>1</v>
      </c>
      <c r="X28" s="37">
        <v>5</v>
      </c>
      <c r="Y28" s="37" t="s">
        <v>21</v>
      </c>
    </row>
    <row r="29" spans="1:25" s="36" customFormat="1" x14ac:dyDescent="0.25">
      <c r="A29" s="36" t="s">
        <v>0</v>
      </c>
      <c r="B29" s="36">
        <f>+base!H6</f>
        <v>10</v>
      </c>
      <c r="C29" s="36">
        <f>+base!I6</f>
        <v>1</v>
      </c>
      <c r="D29" s="36">
        <f>+base!J6</f>
        <v>16</v>
      </c>
      <c r="E29" s="36">
        <f>+base!K6</f>
        <v>5</v>
      </c>
      <c r="F29" s="36">
        <f>+base!L6</f>
        <v>17</v>
      </c>
      <c r="G29" s="36">
        <f>+base!M6</f>
        <v>12</v>
      </c>
      <c r="H29" s="36">
        <f>+base!N6</f>
        <v>15</v>
      </c>
      <c r="I29" s="36">
        <f>+base!O6</f>
        <v>14</v>
      </c>
      <c r="V29" s="37">
        <v>28</v>
      </c>
      <c r="W29" s="36" t="s">
        <v>1</v>
      </c>
      <c r="X29" s="36">
        <v>4</v>
      </c>
      <c r="Y29" s="36" t="s">
        <v>127</v>
      </c>
    </row>
    <row r="30" spans="1:25" s="36" customFormat="1" x14ac:dyDescent="0.25">
      <c r="A30" s="36" t="s">
        <v>0</v>
      </c>
      <c r="B30" s="36">
        <f>base!C6</f>
        <v>11</v>
      </c>
      <c r="C30" s="36">
        <f>base!D6</f>
        <v>3</v>
      </c>
      <c r="D30" s="36">
        <f>base!E6</f>
        <v>9</v>
      </c>
      <c r="E30" s="36">
        <f>base!F6</f>
        <v>6</v>
      </c>
      <c r="F30" s="36">
        <f>base!G6</f>
        <v>8</v>
      </c>
      <c r="G30" s="36">
        <f>base!H6</f>
        <v>10</v>
      </c>
      <c r="H30" s="36">
        <f>base!I6</f>
        <v>1</v>
      </c>
      <c r="I30" s="36">
        <f>base!J6</f>
        <v>16</v>
      </c>
      <c r="V30" s="37">
        <v>29</v>
      </c>
      <c r="W30" s="36" t="s">
        <v>1</v>
      </c>
      <c r="X30" s="36">
        <v>4</v>
      </c>
      <c r="Y30" s="36" t="s">
        <v>139</v>
      </c>
    </row>
    <row r="31" spans="1:25" s="36" customFormat="1" x14ac:dyDescent="0.25">
      <c r="A31" s="36" t="s">
        <v>0</v>
      </c>
      <c r="B31" s="36">
        <f>+base!O4</f>
        <v>14</v>
      </c>
      <c r="C31" s="36">
        <f>+base!P4</f>
        <v>10</v>
      </c>
      <c r="D31" s="36">
        <f>+base!Q4</f>
        <v>16</v>
      </c>
      <c r="E31" s="36">
        <f>+base!R4</f>
        <v>15</v>
      </c>
      <c r="F31" s="36">
        <f>+base!S4</f>
        <v>17</v>
      </c>
      <c r="G31" s="36">
        <f>+base!T4</f>
        <v>18</v>
      </c>
      <c r="H31" s="36">
        <f>+base!U4</f>
        <v>19</v>
      </c>
      <c r="I31" s="36">
        <f>+base!V4</f>
        <v>20</v>
      </c>
      <c r="V31" s="37">
        <v>30</v>
      </c>
      <c r="W31" s="36" t="s">
        <v>1</v>
      </c>
      <c r="X31" s="36">
        <v>4</v>
      </c>
      <c r="Y31" s="36" t="s">
        <v>129</v>
      </c>
    </row>
    <row r="32" spans="1:25" s="36" customFormat="1" x14ac:dyDescent="0.25">
      <c r="A32" s="36" t="s">
        <v>0</v>
      </c>
      <c r="B32" s="36">
        <f>+base!O3</f>
        <v>2</v>
      </c>
      <c r="C32" s="36">
        <f>+base!P3</f>
        <v>11</v>
      </c>
      <c r="D32" s="36">
        <f>+base!Q3</f>
        <v>16</v>
      </c>
      <c r="E32" s="36">
        <f>+base!R3</f>
        <v>13</v>
      </c>
      <c r="F32" s="36">
        <f>+base!S3</f>
        <v>18</v>
      </c>
      <c r="G32" s="36">
        <f>+base!T3</f>
        <v>17</v>
      </c>
      <c r="H32" s="36">
        <f>+base!U3</f>
        <v>19</v>
      </c>
      <c r="I32" s="36">
        <f>+base!V3</f>
        <v>20</v>
      </c>
      <c r="V32" s="37">
        <v>31</v>
      </c>
      <c r="W32" s="36" t="s">
        <v>1</v>
      </c>
      <c r="X32" s="36">
        <v>4</v>
      </c>
      <c r="Y32" s="36" t="s">
        <v>130</v>
      </c>
    </row>
    <row r="33" spans="1:25" s="36" customFormat="1" x14ac:dyDescent="0.25">
      <c r="A33" s="36" t="s">
        <v>0</v>
      </c>
      <c r="B33" s="36">
        <f>base!C3</f>
        <v>7</v>
      </c>
      <c r="C33" s="36">
        <f>base!D3</f>
        <v>3</v>
      </c>
      <c r="D33" s="36">
        <f>base!E3</f>
        <v>5</v>
      </c>
      <c r="E33" s="36">
        <f>base!F3</f>
        <v>8</v>
      </c>
      <c r="F33" s="36">
        <f>base!G3</f>
        <v>6</v>
      </c>
      <c r="G33" s="36">
        <f>base!H3</f>
        <v>12</v>
      </c>
      <c r="H33" s="36">
        <f>base!I3</f>
        <v>14</v>
      </c>
      <c r="I33" s="36">
        <f>base!J3</f>
        <v>1</v>
      </c>
      <c r="V33" s="37">
        <v>32</v>
      </c>
      <c r="W33" s="36" t="s">
        <v>1</v>
      </c>
      <c r="X33" s="36">
        <v>4</v>
      </c>
      <c r="Y33" s="36" t="s">
        <v>138</v>
      </c>
    </row>
    <row r="34" spans="1:25" s="37" customFormat="1" x14ac:dyDescent="0.25">
      <c r="A34" s="37" t="s">
        <v>0</v>
      </c>
      <c r="B34" s="37">
        <v>5</v>
      </c>
      <c r="C34" s="37">
        <v>5</v>
      </c>
      <c r="D34" s="37">
        <v>5</v>
      </c>
      <c r="E34" s="37">
        <v>5</v>
      </c>
      <c r="F34" s="37">
        <v>5</v>
      </c>
      <c r="G34" s="37">
        <v>5</v>
      </c>
      <c r="H34" s="37">
        <v>5</v>
      </c>
      <c r="I34" s="37">
        <v>5</v>
      </c>
      <c r="J34" s="37">
        <v>5</v>
      </c>
      <c r="K34" s="37">
        <v>5</v>
      </c>
      <c r="L34" s="37">
        <v>5</v>
      </c>
      <c r="M34" s="37">
        <v>5</v>
      </c>
      <c r="N34" s="37">
        <v>5</v>
      </c>
      <c r="O34" s="37">
        <v>5</v>
      </c>
      <c r="P34" s="37">
        <v>5</v>
      </c>
      <c r="V34" s="37">
        <v>33</v>
      </c>
      <c r="W34" s="37" t="s">
        <v>1</v>
      </c>
      <c r="X34" s="37">
        <v>5</v>
      </c>
      <c r="Y34" s="37" t="s">
        <v>21</v>
      </c>
    </row>
    <row r="35" spans="1:25" s="40" customFormat="1" x14ac:dyDescent="0.25">
      <c r="A35" s="40" t="s">
        <v>0</v>
      </c>
      <c r="B35" s="40">
        <f>+base!F11</f>
        <v>0</v>
      </c>
      <c r="C35" s="40">
        <f>+base!G11</f>
        <v>0</v>
      </c>
      <c r="D35" s="40">
        <f>+base!H11</f>
        <v>0</v>
      </c>
      <c r="E35" s="40">
        <f>+base!I11</f>
        <v>0</v>
      </c>
      <c r="F35" s="40">
        <f>+base!J11</f>
        <v>0</v>
      </c>
      <c r="V35" s="40">
        <v>34</v>
      </c>
      <c r="W35" s="40" t="s">
        <v>1</v>
      </c>
      <c r="X35" s="40">
        <v>4</v>
      </c>
      <c r="Y35" s="40" t="s">
        <v>80</v>
      </c>
    </row>
    <row r="36" spans="1:25" s="40" customFormat="1" x14ac:dyDescent="0.25">
      <c r="A36" s="40" t="s">
        <v>0</v>
      </c>
      <c r="B36" s="40">
        <f>+base!E9</f>
        <v>3</v>
      </c>
      <c r="C36" s="40">
        <f>+base!F9</f>
        <v>5</v>
      </c>
      <c r="D36" s="40">
        <f>+base!G9</f>
        <v>4</v>
      </c>
      <c r="E36" s="40">
        <f>+base!H9</f>
        <v>15</v>
      </c>
      <c r="F36" s="40">
        <f>+base!I9</f>
        <v>11</v>
      </c>
      <c r="G36" s="40">
        <f>+base!J9</f>
        <v>8</v>
      </c>
      <c r="V36" s="40">
        <v>35</v>
      </c>
      <c r="W36" s="40" t="s">
        <v>1</v>
      </c>
      <c r="X36" s="40">
        <v>4</v>
      </c>
      <c r="Y36" s="40" t="s">
        <v>76</v>
      </c>
    </row>
    <row r="37" spans="1:25" s="36" customFormat="1" x14ac:dyDescent="0.25">
      <c r="A37" s="36" t="s">
        <v>0</v>
      </c>
      <c r="B37" s="36">
        <f>+base!C5</f>
        <v>3</v>
      </c>
      <c r="C37" s="36">
        <f>+base!D5</f>
        <v>2</v>
      </c>
      <c r="D37" s="36">
        <f>+base!E5</f>
        <v>7</v>
      </c>
      <c r="E37" s="36">
        <f>+base!F5</f>
        <v>10</v>
      </c>
      <c r="F37" s="36">
        <f>+base!G5</f>
        <v>13</v>
      </c>
      <c r="V37" s="37">
        <v>36</v>
      </c>
      <c r="W37" s="36" t="s">
        <v>1</v>
      </c>
      <c r="X37" s="36">
        <v>4</v>
      </c>
      <c r="Y37" s="36" t="s">
        <v>125</v>
      </c>
    </row>
    <row r="38" spans="1:25" s="37" customFormat="1" x14ac:dyDescent="0.25">
      <c r="A38" s="36" t="s">
        <v>0</v>
      </c>
      <c r="B38" s="36">
        <f>base!C3</f>
        <v>7</v>
      </c>
      <c r="C38" s="36">
        <f>base!D3</f>
        <v>3</v>
      </c>
      <c r="D38" s="36">
        <f>base!E3</f>
        <v>5</v>
      </c>
      <c r="E38" s="36">
        <f>base!F3</f>
        <v>8</v>
      </c>
      <c r="F38" s="36">
        <f>base!G3</f>
        <v>6</v>
      </c>
      <c r="G38" s="36">
        <f>base!H3</f>
        <v>12</v>
      </c>
      <c r="H38" s="36">
        <f>base!I3</f>
        <v>14</v>
      </c>
      <c r="I38" s="36">
        <f>base!J3</f>
        <v>1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7">
        <v>37</v>
      </c>
      <c r="W38" s="36" t="s">
        <v>1</v>
      </c>
      <c r="X38" s="36">
        <v>4</v>
      </c>
      <c r="Y38" s="36" t="s">
        <v>138</v>
      </c>
    </row>
    <row r="39" spans="1:25" s="36" customFormat="1" x14ac:dyDescent="0.25">
      <c r="A39" s="36" t="s">
        <v>0</v>
      </c>
      <c r="B39" s="36">
        <f>base!C6</f>
        <v>11</v>
      </c>
      <c r="C39" s="36">
        <f>base!D6</f>
        <v>3</v>
      </c>
      <c r="D39" s="36">
        <f>base!E6</f>
        <v>9</v>
      </c>
      <c r="E39" s="36">
        <f>base!F6</f>
        <v>6</v>
      </c>
      <c r="F39" s="36">
        <f>base!G6</f>
        <v>8</v>
      </c>
      <c r="V39" s="37">
        <v>38</v>
      </c>
      <c r="W39" s="36" t="s">
        <v>1</v>
      </c>
      <c r="X39" s="36">
        <v>4</v>
      </c>
      <c r="Y39" s="36" t="s">
        <v>19</v>
      </c>
    </row>
    <row r="40" spans="1:25" s="36" customFormat="1" x14ac:dyDescent="0.25">
      <c r="A40" s="36" t="s">
        <v>0</v>
      </c>
      <c r="B40" s="36">
        <f>base!L4</f>
        <v>8</v>
      </c>
      <c r="C40" s="36">
        <f>base!N4</f>
        <v>7</v>
      </c>
      <c r="D40" s="36">
        <f>base!P4</f>
        <v>10</v>
      </c>
      <c r="E40" s="36">
        <f>base!R4</f>
        <v>15</v>
      </c>
      <c r="F40" s="36">
        <f>base!T4</f>
        <v>18</v>
      </c>
      <c r="V40" s="37">
        <v>39</v>
      </c>
      <c r="W40" s="36" t="s">
        <v>1</v>
      </c>
      <c r="X40" s="36">
        <v>4</v>
      </c>
      <c r="Y40" s="36" t="s">
        <v>24</v>
      </c>
    </row>
    <row r="41" spans="1:25" s="36" customFormat="1" x14ac:dyDescent="0.25">
      <c r="A41" s="36" t="s">
        <v>0</v>
      </c>
      <c r="B41" s="36">
        <f>base!C20</f>
        <v>18</v>
      </c>
      <c r="C41" s="36">
        <f>base!D20</f>
        <v>10</v>
      </c>
      <c r="D41" s="36">
        <f>base!E20</f>
        <v>5</v>
      </c>
      <c r="E41" s="36">
        <f>base!F20</f>
        <v>11</v>
      </c>
      <c r="F41" s="36">
        <f>base!G20</f>
        <v>12</v>
      </c>
      <c r="V41" s="37">
        <v>40</v>
      </c>
      <c r="W41" s="36" t="s">
        <v>1</v>
      </c>
      <c r="X41" s="36">
        <v>4</v>
      </c>
      <c r="Y41" s="36" t="s">
        <v>140</v>
      </c>
    </row>
    <row r="42" spans="1:25" s="37" customFormat="1" x14ac:dyDescent="0.25">
      <c r="A42" s="37" t="s">
        <v>0</v>
      </c>
      <c r="B42" s="37">
        <v>4</v>
      </c>
      <c r="C42" s="37">
        <v>4</v>
      </c>
      <c r="D42" s="37">
        <v>4</v>
      </c>
      <c r="E42" s="37">
        <v>4</v>
      </c>
      <c r="F42" s="37">
        <v>4</v>
      </c>
      <c r="G42" s="37">
        <v>4</v>
      </c>
      <c r="H42" s="37">
        <v>4</v>
      </c>
      <c r="I42" s="37">
        <v>4</v>
      </c>
      <c r="J42" s="37">
        <v>4</v>
      </c>
      <c r="K42" s="37">
        <v>4</v>
      </c>
      <c r="L42" s="37">
        <v>4</v>
      </c>
      <c r="M42" s="37">
        <v>4</v>
      </c>
      <c r="N42" s="37">
        <v>4</v>
      </c>
      <c r="O42" s="37">
        <v>4</v>
      </c>
      <c r="P42" s="37">
        <v>4</v>
      </c>
      <c r="V42" s="37">
        <v>41</v>
      </c>
      <c r="W42" s="37" t="s">
        <v>1</v>
      </c>
      <c r="X42" s="37">
        <v>5</v>
      </c>
      <c r="Y42" s="37" t="s">
        <v>21</v>
      </c>
    </row>
    <row r="43" spans="1:25" s="36" customFormat="1" x14ac:dyDescent="0.25">
      <c r="A43" s="36" t="s">
        <v>0</v>
      </c>
      <c r="B43" s="36">
        <f>+base!N3</f>
        <v>10</v>
      </c>
      <c r="C43" s="36">
        <f>+base!P3</f>
        <v>11</v>
      </c>
      <c r="D43" s="36">
        <f>+base!R3</f>
        <v>13</v>
      </c>
      <c r="E43" s="36">
        <f>+base!T3</f>
        <v>17</v>
      </c>
      <c r="F43" s="36">
        <f>+base!V3</f>
        <v>20</v>
      </c>
      <c r="V43" s="37">
        <v>42</v>
      </c>
      <c r="W43" s="36" t="s">
        <v>1</v>
      </c>
      <c r="X43" s="37">
        <v>4</v>
      </c>
      <c r="Y43" s="36" t="s">
        <v>23</v>
      </c>
    </row>
    <row r="44" spans="1:25" s="36" customFormat="1" x14ac:dyDescent="0.25">
      <c r="A44" s="36" t="s">
        <v>0</v>
      </c>
      <c r="B44" s="36">
        <f>+base!D3</f>
        <v>3</v>
      </c>
      <c r="C44" s="36">
        <f>+base!F3</f>
        <v>8</v>
      </c>
      <c r="D44" s="36">
        <f>+base!H3</f>
        <v>12</v>
      </c>
      <c r="E44" s="36">
        <f>+base!J3</f>
        <v>1</v>
      </c>
      <c r="F44" s="36">
        <f>+base!L3</f>
        <v>15</v>
      </c>
      <c r="V44" s="37">
        <v>43</v>
      </c>
      <c r="W44" s="36" t="s">
        <v>1</v>
      </c>
      <c r="X44" s="37">
        <v>4</v>
      </c>
      <c r="Y44" s="36" t="s">
        <v>22</v>
      </c>
    </row>
    <row r="45" spans="1:25" s="40" customFormat="1" x14ac:dyDescent="0.25">
      <c r="A45" s="40" t="s">
        <v>0</v>
      </c>
      <c r="B45" s="40">
        <f>+base!D12</f>
        <v>0</v>
      </c>
      <c r="C45" s="40">
        <f>+base!F12</f>
        <v>0</v>
      </c>
      <c r="D45" s="40">
        <f>+base!H12</f>
        <v>0</v>
      </c>
      <c r="E45" s="40">
        <f>+base!J12</f>
        <v>0</v>
      </c>
      <c r="V45" s="40">
        <v>44</v>
      </c>
      <c r="W45" s="40" t="s">
        <v>1</v>
      </c>
      <c r="X45" s="40">
        <v>4</v>
      </c>
      <c r="Y45" s="40" t="s">
        <v>82</v>
      </c>
    </row>
    <row r="46" spans="1:25" s="40" customFormat="1" x14ac:dyDescent="0.25">
      <c r="A46" s="40" t="s">
        <v>0</v>
      </c>
      <c r="B46" s="40">
        <f>+base!F12</f>
        <v>0</v>
      </c>
      <c r="C46" s="40">
        <f>+base!G12</f>
        <v>0</v>
      </c>
      <c r="D46" s="40">
        <f>+base!H12</f>
        <v>0</v>
      </c>
      <c r="E46" s="40">
        <f>+base!I12</f>
        <v>0</v>
      </c>
      <c r="F46" s="40">
        <f>+base!J12</f>
        <v>0</v>
      </c>
      <c r="V46" s="40">
        <v>45</v>
      </c>
      <c r="W46" s="40" t="s">
        <v>1</v>
      </c>
      <c r="X46" s="40">
        <v>4</v>
      </c>
      <c r="Y46" s="40" t="s">
        <v>98</v>
      </c>
    </row>
    <row r="47" spans="1:25" s="40" customFormat="1" x14ac:dyDescent="0.25">
      <c r="A47" s="40" t="s">
        <v>0</v>
      </c>
      <c r="B47" s="40">
        <f>+base!C12</f>
        <v>0</v>
      </c>
      <c r="C47" s="40">
        <f>+base!D12</f>
        <v>0</v>
      </c>
      <c r="D47" s="40">
        <f>+base!E12</f>
        <v>0</v>
      </c>
      <c r="E47" s="40">
        <f>+base!F12</f>
        <v>0</v>
      </c>
      <c r="F47" s="40">
        <f>+base!G12</f>
        <v>0</v>
      </c>
      <c r="V47" s="40">
        <v>46</v>
      </c>
      <c r="W47" s="40" t="s">
        <v>1</v>
      </c>
      <c r="X47" s="40">
        <v>4</v>
      </c>
      <c r="Y47" s="40" t="s">
        <v>81</v>
      </c>
    </row>
    <row r="48" spans="1:25" s="40" customFormat="1" x14ac:dyDescent="0.25">
      <c r="A48" s="40" t="s">
        <v>0</v>
      </c>
      <c r="B48" s="40">
        <f>+base!C11</f>
        <v>0</v>
      </c>
      <c r="C48" s="40">
        <f>+base!D11</f>
        <v>0</v>
      </c>
      <c r="D48" s="40">
        <f>+base!E11</f>
        <v>0</v>
      </c>
      <c r="E48" s="40">
        <f>+base!F11</f>
        <v>0</v>
      </c>
      <c r="F48" s="40">
        <f>+base!G11</f>
        <v>0</v>
      </c>
      <c r="V48" s="40">
        <v>47</v>
      </c>
      <c r="W48" s="40" t="s">
        <v>1</v>
      </c>
      <c r="X48" s="40">
        <v>4</v>
      </c>
      <c r="Y48" s="40" t="s">
        <v>79</v>
      </c>
    </row>
    <row r="49" spans="1:25" s="40" customFormat="1" x14ac:dyDescent="0.25">
      <c r="A49" s="40" t="s">
        <v>0</v>
      </c>
      <c r="B49" s="40">
        <f>+base!D11</f>
        <v>0</v>
      </c>
      <c r="C49" s="40">
        <f>+base!F11</f>
        <v>0</v>
      </c>
      <c r="D49" s="40">
        <f>+base!H11</f>
        <v>0</v>
      </c>
      <c r="E49" s="40">
        <f>+base!J11</f>
        <v>0</v>
      </c>
      <c r="V49" s="40">
        <v>48</v>
      </c>
      <c r="W49" s="40" t="s">
        <v>1</v>
      </c>
      <c r="X49" s="40">
        <v>4</v>
      </c>
      <c r="Y49" s="40" t="s">
        <v>77</v>
      </c>
    </row>
    <row r="50" spans="1:25" s="40" customFormat="1" x14ac:dyDescent="0.25">
      <c r="A50" s="40" t="s">
        <v>0</v>
      </c>
      <c r="B50" s="40">
        <f>+base!C11</f>
        <v>0</v>
      </c>
      <c r="C50" s="40">
        <f>+base!E11</f>
        <v>0</v>
      </c>
      <c r="D50" s="40">
        <f>+base!G11</f>
        <v>0</v>
      </c>
      <c r="E50" s="40">
        <f>+base!I11</f>
        <v>0</v>
      </c>
      <c r="V50" s="40">
        <v>49</v>
      </c>
      <c r="W50" s="40" t="s">
        <v>1</v>
      </c>
      <c r="X50" s="40">
        <v>4</v>
      </c>
      <c r="Y50" s="40" t="s">
        <v>78</v>
      </c>
    </row>
    <row r="51" spans="1:25" s="40" customFormat="1" x14ac:dyDescent="0.25">
      <c r="A51" s="40" t="s">
        <v>0</v>
      </c>
      <c r="B51" s="40">
        <f>+base!C11</f>
        <v>0</v>
      </c>
      <c r="C51" s="40">
        <f>+base!D11</f>
        <v>0</v>
      </c>
      <c r="D51" s="40">
        <f>+base!E11</f>
        <v>0</v>
      </c>
      <c r="E51" s="40">
        <f>+base!F11</f>
        <v>0</v>
      </c>
      <c r="F51" s="40">
        <f>+base!G11</f>
        <v>0</v>
      </c>
      <c r="V51" s="40">
        <v>50</v>
      </c>
      <c r="W51" s="40" t="s">
        <v>1</v>
      </c>
      <c r="X51" s="40">
        <v>4</v>
      </c>
      <c r="Y51" s="40" t="s">
        <v>131</v>
      </c>
    </row>
    <row r="52" spans="1:25" s="37" customFormat="1" x14ac:dyDescent="0.25">
      <c r="A52" s="37" t="s">
        <v>0</v>
      </c>
      <c r="B52" s="37">
        <v>3</v>
      </c>
      <c r="C52" s="37">
        <v>3</v>
      </c>
      <c r="D52" s="37">
        <v>3</v>
      </c>
      <c r="E52" s="37">
        <v>3</v>
      </c>
      <c r="F52" s="37">
        <v>3</v>
      </c>
      <c r="G52" s="37">
        <v>3</v>
      </c>
      <c r="H52" s="37">
        <v>3</v>
      </c>
      <c r="I52" s="37">
        <v>3</v>
      </c>
      <c r="J52" s="37">
        <v>3</v>
      </c>
      <c r="K52" s="37">
        <v>3</v>
      </c>
      <c r="L52" s="37">
        <v>3</v>
      </c>
      <c r="M52" s="37">
        <v>3</v>
      </c>
      <c r="N52" s="37">
        <v>3</v>
      </c>
      <c r="O52" s="37">
        <v>3</v>
      </c>
      <c r="P52" s="37">
        <v>3</v>
      </c>
      <c r="V52" s="37">
        <v>51</v>
      </c>
      <c r="W52" s="37" t="s">
        <v>1</v>
      </c>
      <c r="X52" s="37">
        <v>5</v>
      </c>
      <c r="Y52" s="37" t="s">
        <v>21</v>
      </c>
    </row>
    <row r="53" spans="1:25" s="40" customFormat="1" x14ac:dyDescent="0.25">
      <c r="A53" s="40" t="s">
        <v>0</v>
      </c>
      <c r="B53" s="40">
        <f>+base!D10</f>
        <v>10</v>
      </c>
      <c r="C53" s="40">
        <f>+base!F10</f>
        <v>7</v>
      </c>
      <c r="D53" s="40">
        <f>+base!H10</f>
        <v>4</v>
      </c>
      <c r="E53" s="40">
        <f>+base!J10</f>
        <v>8</v>
      </c>
      <c r="V53" s="40">
        <v>52</v>
      </c>
      <c r="W53" s="40" t="s">
        <v>1</v>
      </c>
      <c r="X53" s="40">
        <v>4</v>
      </c>
      <c r="Y53" s="40" t="s">
        <v>94</v>
      </c>
    </row>
    <row r="54" spans="1:25" s="40" customFormat="1" x14ac:dyDescent="0.25">
      <c r="A54" s="40" t="s">
        <v>0</v>
      </c>
      <c r="B54" s="40">
        <f>base!F10</f>
        <v>7</v>
      </c>
      <c r="C54" s="40">
        <f>base!G10</f>
        <v>5</v>
      </c>
      <c r="D54" s="40">
        <f>base!H10</f>
        <v>4</v>
      </c>
      <c r="E54" s="40">
        <f>base!I10</f>
        <v>15</v>
      </c>
      <c r="F54" s="40">
        <f>base!J10</f>
        <v>8</v>
      </c>
      <c r="V54" s="40">
        <v>53</v>
      </c>
      <c r="W54" s="40" t="s">
        <v>1</v>
      </c>
      <c r="X54" s="40">
        <v>4</v>
      </c>
      <c r="Y54" s="40" t="s">
        <v>134</v>
      </c>
    </row>
    <row r="55" spans="1:25" s="40" customFormat="1" x14ac:dyDescent="0.25">
      <c r="A55" s="40" t="s">
        <v>0</v>
      </c>
      <c r="B55" s="40">
        <f>+base!C10</f>
        <v>1</v>
      </c>
      <c r="C55" s="40">
        <f>+base!D10</f>
        <v>10</v>
      </c>
      <c r="D55" s="40">
        <f>+base!E10</f>
        <v>3</v>
      </c>
      <c r="E55" s="40">
        <f>+base!F10</f>
        <v>7</v>
      </c>
      <c r="F55" s="40">
        <f>+base!G10</f>
        <v>5</v>
      </c>
      <c r="V55" s="40">
        <v>54</v>
      </c>
      <c r="W55" s="40" t="s">
        <v>1</v>
      </c>
      <c r="X55" s="40">
        <v>4</v>
      </c>
      <c r="Y55" s="40" t="s">
        <v>135</v>
      </c>
    </row>
    <row r="56" spans="1:25" s="40" customFormat="1" x14ac:dyDescent="0.25">
      <c r="A56" s="40" t="s">
        <v>0</v>
      </c>
      <c r="B56" s="40">
        <f>+base!C9</f>
        <v>1</v>
      </c>
      <c r="C56" s="40">
        <f>+base!E9</f>
        <v>3</v>
      </c>
      <c r="D56" s="40">
        <f>+base!G9</f>
        <v>4</v>
      </c>
      <c r="E56" s="40">
        <f>+base!I9</f>
        <v>11</v>
      </c>
      <c r="V56" s="40">
        <v>55</v>
      </c>
      <c r="W56" s="40" t="s">
        <v>1</v>
      </c>
      <c r="X56" s="40">
        <v>4</v>
      </c>
      <c r="Y56" s="40" t="s">
        <v>73</v>
      </c>
    </row>
    <row r="57" spans="1:25" s="40" customFormat="1" x14ac:dyDescent="0.25">
      <c r="A57" s="40" t="s">
        <v>0</v>
      </c>
      <c r="B57" s="40">
        <f>+base!C9</f>
        <v>1</v>
      </c>
      <c r="C57" s="40">
        <f>+base!D9</f>
        <v>10</v>
      </c>
      <c r="D57" s="40">
        <f>+base!I9</f>
        <v>11</v>
      </c>
      <c r="E57" s="40">
        <f>+base!J9</f>
        <v>8</v>
      </c>
      <c r="V57" s="40">
        <v>56</v>
      </c>
      <c r="W57" s="40" t="s">
        <v>1</v>
      </c>
      <c r="X57" s="40">
        <v>4</v>
      </c>
      <c r="Y57" s="40" t="s">
        <v>75</v>
      </c>
    </row>
    <row r="58" spans="1:25" s="40" customFormat="1" x14ac:dyDescent="0.25">
      <c r="A58" s="40" t="s">
        <v>0</v>
      </c>
      <c r="B58" s="40">
        <f>+base!G9</f>
        <v>4</v>
      </c>
      <c r="C58" s="40">
        <f>+base!H9</f>
        <v>15</v>
      </c>
      <c r="D58" s="40">
        <f>+base!I9</f>
        <v>11</v>
      </c>
      <c r="E58" s="40">
        <f>+base!J9</f>
        <v>8</v>
      </c>
      <c r="V58" s="40">
        <v>57</v>
      </c>
      <c r="W58" s="40" t="s">
        <v>1</v>
      </c>
      <c r="X58" s="40">
        <v>4</v>
      </c>
      <c r="Y58" s="40" t="s">
        <v>74</v>
      </c>
    </row>
    <row r="59" spans="1:25" s="37" customFormat="1" x14ac:dyDescent="0.25">
      <c r="A59" s="37" t="s">
        <v>0</v>
      </c>
      <c r="B59" s="37">
        <f>base!C4</f>
        <v>6</v>
      </c>
      <c r="C59" s="37">
        <f>base!D4</f>
        <v>4</v>
      </c>
      <c r="D59" s="37">
        <f>base!E4</f>
        <v>1</v>
      </c>
      <c r="E59" s="37">
        <f>base!F4</f>
        <v>3</v>
      </c>
      <c r="F59" s="37">
        <f>base!G4</f>
        <v>5</v>
      </c>
      <c r="V59" s="37">
        <v>58</v>
      </c>
      <c r="W59" s="37" t="s">
        <v>1</v>
      </c>
      <c r="X59" s="37">
        <v>4</v>
      </c>
      <c r="Y59" s="37" t="s">
        <v>133</v>
      </c>
    </row>
    <row r="60" spans="1:25" s="37" customFormat="1" x14ac:dyDescent="0.25">
      <c r="A60" s="37" t="s">
        <v>0</v>
      </c>
      <c r="B60" s="37">
        <f>base!N3</f>
        <v>10</v>
      </c>
      <c r="C60" s="37">
        <f>base!P3</f>
        <v>11</v>
      </c>
      <c r="D60" s="37">
        <f>base!R3</f>
        <v>13</v>
      </c>
      <c r="E60" s="37">
        <f>base!T3</f>
        <v>17</v>
      </c>
      <c r="F60" s="37">
        <f>base!V3</f>
        <v>20</v>
      </c>
      <c r="V60" s="37">
        <v>59</v>
      </c>
      <c r="W60" s="37" t="s">
        <v>1</v>
      </c>
      <c r="X60" s="37">
        <v>4</v>
      </c>
      <c r="Y60" s="37" t="s">
        <v>64</v>
      </c>
    </row>
    <row r="61" spans="1:25" s="37" customFormat="1" x14ac:dyDescent="0.25">
      <c r="A61" s="37" t="s">
        <v>0</v>
      </c>
      <c r="B61" s="37">
        <f>+base!D3</f>
        <v>3</v>
      </c>
      <c r="C61" s="37">
        <f>+base!F3</f>
        <v>8</v>
      </c>
      <c r="D61" s="37">
        <f>base!H3</f>
        <v>12</v>
      </c>
      <c r="E61" s="37">
        <f>base!J3</f>
        <v>1</v>
      </c>
      <c r="F61" s="37">
        <f>base!L3</f>
        <v>15</v>
      </c>
      <c r="V61" s="37">
        <v>60</v>
      </c>
      <c r="W61" s="37" t="s">
        <v>1</v>
      </c>
      <c r="X61" s="37">
        <v>4</v>
      </c>
      <c r="Y61" s="37" t="s">
        <v>63</v>
      </c>
    </row>
    <row r="62" spans="1:25" s="37" customFormat="1" x14ac:dyDescent="0.25">
      <c r="A62" s="37" t="s">
        <v>0</v>
      </c>
      <c r="B62" s="37">
        <f>base!O3</f>
        <v>2</v>
      </c>
      <c r="C62" s="37">
        <f>base!P3</f>
        <v>11</v>
      </c>
      <c r="D62" s="37">
        <f>base!Q3</f>
        <v>16</v>
      </c>
      <c r="E62" s="37">
        <f>base!R3</f>
        <v>13</v>
      </c>
      <c r="F62" s="37">
        <f>base!S3</f>
        <v>18</v>
      </c>
      <c r="G62" s="37">
        <f>base!T3</f>
        <v>17</v>
      </c>
      <c r="H62" s="37">
        <f>base!U3</f>
        <v>19</v>
      </c>
      <c r="I62" s="37">
        <f>base!V3</f>
        <v>20</v>
      </c>
      <c r="V62" s="37">
        <v>61</v>
      </c>
      <c r="W62" s="37" t="s">
        <v>1</v>
      </c>
      <c r="X62" s="37">
        <v>4</v>
      </c>
      <c r="Y62" s="37" t="s">
        <v>121</v>
      </c>
    </row>
    <row r="63" spans="1:25" s="37" customFormat="1" x14ac:dyDescent="0.25">
      <c r="A63" s="37" t="s">
        <v>0</v>
      </c>
      <c r="B63" s="37">
        <f>+base!C3</f>
        <v>7</v>
      </c>
      <c r="C63" s="37">
        <f>+base!D3</f>
        <v>3</v>
      </c>
      <c r="D63" s="37">
        <f>+base!E3</f>
        <v>5</v>
      </c>
      <c r="E63" s="37">
        <f>+base!F3</f>
        <v>8</v>
      </c>
      <c r="F63" s="37">
        <f>+base!G3</f>
        <v>6</v>
      </c>
      <c r="V63" s="37">
        <v>62</v>
      </c>
      <c r="W63" s="37" t="s">
        <v>1</v>
      </c>
      <c r="X63" s="37">
        <v>4</v>
      </c>
      <c r="Y63" s="37" t="s">
        <v>68</v>
      </c>
    </row>
    <row r="64" spans="1:25" s="37" customFormat="1" x14ac:dyDescent="0.25">
      <c r="A64" s="37" t="s">
        <v>0</v>
      </c>
      <c r="B64" s="37">
        <f>+base!C19</f>
        <v>9</v>
      </c>
      <c r="C64" s="37">
        <f>+base!D19</f>
        <v>5</v>
      </c>
      <c r="D64" s="37">
        <f>+base!E19</f>
        <v>7</v>
      </c>
      <c r="E64" s="37">
        <f>+base!F19</f>
        <v>8</v>
      </c>
      <c r="F64" s="37">
        <f>+base!G19</f>
        <v>11</v>
      </c>
      <c r="V64" s="37">
        <v>63</v>
      </c>
      <c r="W64" s="37" t="s">
        <v>1</v>
      </c>
      <c r="X64" s="37">
        <v>4</v>
      </c>
      <c r="Y64" s="37" t="s">
        <v>124</v>
      </c>
    </row>
    <row r="65" spans="1:25" s="37" customFormat="1" x14ac:dyDescent="0.25">
      <c r="A65" s="37" t="s">
        <v>0</v>
      </c>
      <c r="B65" s="37">
        <v>2</v>
      </c>
      <c r="C65" s="37">
        <v>2</v>
      </c>
      <c r="D65" s="37">
        <v>2</v>
      </c>
      <c r="E65" s="37">
        <v>2</v>
      </c>
      <c r="F65" s="37">
        <v>2</v>
      </c>
      <c r="G65" s="37">
        <v>2</v>
      </c>
      <c r="H65" s="37">
        <v>2</v>
      </c>
      <c r="I65" s="37">
        <v>2</v>
      </c>
      <c r="J65" s="37">
        <v>2</v>
      </c>
      <c r="K65" s="37">
        <v>2</v>
      </c>
      <c r="L65" s="37">
        <v>2</v>
      </c>
      <c r="M65" s="37">
        <v>2</v>
      </c>
      <c r="N65" s="37">
        <v>2</v>
      </c>
      <c r="O65" s="37">
        <v>2</v>
      </c>
      <c r="P65" s="37">
        <v>2</v>
      </c>
      <c r="V65" s="37">
        <v>64</v>
      </c>
      <c r="W65" s="37" t="s">
        <v>1</v>
      </c>
      <c r="X65" s="37">
        <v>5</v>
      </c>
      <c r="Y65" s="37" t="s">
        <v>21</v>
      </c>
    </row>
    <row r="66" spans="1:25" s="37" customFormat="1" x14ac:dyDescent="0.25">
      <c r="A66" s="37" t="s">
        <v>0</v>
      </c>
      <c r="B66" s="37">
        <v>2</v>
      </c>
      <c r="C66" s="37">
        <v>3</v>
      </c>
      <c r="D66" s="37">
        <v>5</v>
      </c>
      <c r="E66" s="37">
        <v>7</v>
      </c>
      <c r="F66" s="37">
        <v>11</v>
      </c>
      <c r="G66" s="37">
        <v>13</v>
      </c>
      <c r="H66" s="37">
        <v>17</v>
      </c>
      <c r="I66" s="37">
        <v>19</v>
      </c>
      <c r="V66" s="37">
        <v>65</v>
      </c>
      <c r="W66" s="37" t="s">
        <v>1</v>
      </c>
      <c r="X66" s="37">
        <v>3</v>
      </c>
      <c r="Y66" s="37" t="s">
        <v>18</v>
      </c>
    </row>
    <row r="67" spans="1:25" s="37" customFormat="1" x14ac:dyDescent="0.25">
      <c r="A67" s="37" t="s">
        <v>0</v>
      </c>
      <c r="B67" s="42">
        <v>1</v>
      </c>
      <c r="C67" s="42">
        <v>2</v>
      </c>
      <c r="D67" s="42">
        <v>3</v>
      </c>
      <c r="E67" s="42">
        <v>4</v>
      </c>
      <c r="F67" s="42">
        <v>5</v>
      </c>
      <c r="V67" s="37">
        <v>66</v>
      </c>
      <c r="W67" s="37" t="s">
        <v>1</v>
      </c>
      <c r="X67" s="37">
        <v>3</v>
      </c>
      <c r="Y67" s="37" t="s">
        <v>96</v>
      </c>
    </row>
    <row r="68" spans="1:25" s="37" customFormat="1" x14ac:dyDescent="0.25">
      <c r="A68" s="37" t="s">
        <v>0</v>
      </c>
      <c r="B68" s="42">
        <v>2</v>
      </c>
      <c r="C68" s="42">
        <v>3</v>
      </c>
      <c r="D68" s="42">
        <v>4</v>
      </c>
      <c r="E68" s="42">
        <v>5</v>
      </c>
      <c r="F68" s="42">
        <v>6</v>
      </c>
      <c r="V68" s="37">
        <v>67</v>
      </c>
      <c r="W68" s="37" t="s">
        <v>1</v>
      </c>
      <c r="X68" s="37">
        <v>3</v>
      </c>
      <c r="Y68" s="37" t="s">
        <v>96</v>
      </c>
    </row>
    <row r="69" spans="1:25" s="37" customFormat="1" x14ac:dyDescent="0.25">
      <c r="A69" s="37" t="s">
        <v>0</v>
      </c>
      <c r="B69" s="42">
        <v>3</v>
      </c>
      <c r="C69" s="42">
        <v>4</v>
      </c>
      <c r="D69" s="42">
        <v>5</v>
      </c>
      <c r="E69" s="42">
        <v>6</v>
      </c>
      <c r="F69" s="42">
        <v>7</v>
      </c>
      <c r="V69" s="37">
        <v>68</v>
      </c>
      <c r="W69" s="37" t="s">
        <v>1</v>
      </c>
      <c r="X69" s="37">
        <v>3</v>
      </c>
      <c r="Y69" s="37" t="s">
        <v>96</v>
      </c>
    </row>
    <row r="70" spans="1:25" s="37" customFormat="1" x14ac:dyDescent="0.25">
      <c r="A70" s="37" t="s">
        <v>0</v>
      </c>
      <c r="B70" s="42">
        <v>4</v>
      </c>
      <c r="C70" s="42">
        <v>5</v>
      </c>
      <c r="D70" s="42">
        <v>6</v>
      </c>
      <c r="E70" s="42">
        <v>7</v>
      </c>
      <c r="F70" s="42">
        <v>8</v>
      </c>
      <c r="V70" s="37">
        <v>69</v>
      </c>
      <c r="W70" s="37" t="s">
        <v>1</v>
      </c>
      <c r="X70" s="37">
        <v>3</v>
      </c>
      <c r="Y70" s="37" t="s">
        <v>96</v>
      </c>
    </row>
    <row r="71" spans="1:25" s="37" customFormat="1" x14ac:dyDescent="0.25">
      <c r="A71" s="37" t="s">
        <v>0</v>
      </c>
      <c r="B71" s="42">
        <v>5</v>
      </c>
      <c r="C71" s="42">
        <v>6</v>
      </c>
      <c r="D71" s="42">
        <v>7</v>
      </c>
      <c r="E71" s="42">
        <v>8</v>
      </c>
      <c r="F71" s="42">
        <v>9</v>
      </c>
      <c r="V71" s="37">
        <v>70</v>
      </c>
      <c r="W71" s="37" t="s">
        <v>1</v>
      </c>
      <c r="X71" s="37">
        <v>3</v>
      </c>
      <c r="Y71" s="37" t="s">
        <v>96</v>
      </c>
    </row>
    <row r="72" spans="1:25" s="37" customFormat="1" x14ac:dyDescent="0.25">
      <c r="A72" s="37" t="s">
        <v>0</v>
      </c>
      <c r="B72" s="42">
        <v>6</v>
      </c>
      <c r="C72" s="42">
        <v>7</v>
      </c>
      <c r="D72" s="42">
        <v>8</v>
      </c>
      <c r="E72" s="42">
        <v>9</v>
      </c>
      <c r="F72" s="42">
        <v>10</v>
      </c>
      <c r="V72" s="37">
        <v>71</v>
      </c>
      <c r="W72" s="37" t="s">
        <v>1</v>
      </c>
      <c r="X72" s="37">
        <v>3</v>
      </c>
      <c r="Y72" s="37" t="s">
        <v>96</v>
      </c>
    </row>
    <row r="73" spans="1:25" s="37" customFormat="1" x14ac:dyDescent="0.25">
      <c r="A73" s="37" t="s">
        <v>0</v>
      </c>
      <c r="B73" s="42">
        <v>7</v>
      </c>
      <c r="C73" s="42">
        <v>8</v>
      </c>
      <c r="D73" s="42">
        <v>9</v>
      </c>
      <c r="E73" s="42">
        <v>10</v>
      </c>
      <c r="F73" s="42">
        <v>11</v>
      </c>
      <c r="V73" s="37">
        <v>72</v>
      </c>
      <c r="W73" s="37" t="s">
        <v>1</v>
      </c>
      <c r="X73" s="37">
        <v>3</v>
      </c>
      <c r="Y73" s="37" t="s">
        <v>96</v>
      </c>
    </row>
    <row r="74" spans="1:25" s="37" customFormat="1" x14ac:dyDescent="0.25">
      <c r="A74" s="37" t="s">
        <v>0</v>
      </c>
      <c r="B74" s="42">
        <v>8</v>
      </c>
      <c r="C74" s="42">
        <v>9</v>
      </c>
      <c r="D74" s="42">
        <v>10</v>
      </c>
      <c r="E74" s="42">
        <v>11</v>
      </c>
      <c r="F74" s="42">
        <v>12</v>
      </c>
      <c r="V74" s="37">
        <v>73</v>
      </c>
      <c r="W74" s="37" t="s">
        <v>1</v>
      </c>
      <c r="X74" s="37">
        <v>3</v>
      </c>
      <c r="Y74" s="37" t="s">
        <v>96</v>
      </c>
    </row>
    <row r="75" spans="1:25" s="37" customFormat="1" x14ac:dyDescent="0.25">
      <c r="A75" s="37" t="s">
        <v>0</v>
      </c>
      <c r="B75" s="42">
        <v>9</v>
      </c>
      <c r="C75" s="42">
        <v>10</v>
      </c>
      <c r="D75" s="42">
        <v>11</v>
      </c>
      <c r="E75" s="42">
        <v>12</v>
      </c>
      <c r="F75" s="42">
        <v>13</v>
      </c>
      <c r="V75" s="37">
        <v>74</v>
      </c>
      <c r="W75" s="37" t="s">
        <v>1</v>
      </c>
      <c r="X75" s="37">
        <v>3</v>
      </c>
      <c r="Y75" s="37" t="s">
        <v>96</v>
      </c>
    </row>
    <row r="76" spans="1:25" s="37" customFormat="1" x14ac:dyDescent="0.25">
      <c r="A76" s="37" t="s">
        <v>0</v>
      </c>
      <c r="B76" s="42">
        <v>10</v>
      </c>
      <c r="C76" s="42">
        <v>11</v>
      </c>
      <c r="D76" s="42">
        <v>12</v>
      </c>
      <c r="E76" s="42">
        <v>13</v>
      </c>
      <c r="F76" s="42">
        <v>14</v>
      </c>
      <c r="V76" s="37">
        <v>75</v>
      </c>
      <c r="W76" s="37" t="s">
        <v>1</v>
      </c>
      <c r="X76" s="37">
        <v>3</v>
      </c>
      <c r="Y76" s="37" t="s">
        <v>96</v>
      </c>
    </row>
    <row r="77" spans="1:25" s="37" customFormat="1" x14ac:dyDescent="0.25">
      <c r="A77" s="37" t="s">
        <v>0</v>
      </c>
      <c r="B77" s="42">
        <v>11</v>
      </c>
      <c r="C77" s="42">
        <v>12</v>
      </c>
      <c r="D77" s="42">
        <v>13</v>
      </c>
      <c r="E77" s="42">
        <v>14</v>
      </c>
      <c r="F77" s="42">
        <v>15</v>
      </c>
      <c r="V77" s="37">
        <v>76</v>
      </c>
      <c r="W77" s="37" t="s">
        <v>1</v>
      </c>
      <c r="X77" s="37">
        <v>3</v>
      </c>
      <c r="Y77" s="37" t="s">
        <v>96</v>
      </c>
    </row>
    <row r="78" spans="1:25" s="37" customFormat="1" x14ac:dyDescent="0.25">
      <c r="A78" s="37" t="s">
        <v>0</v>
      </c>
      <c r="B78" s="42">
        <v>12</v>
      </c>
      <c r="C78" s="42">
        <v>13</v>
      </c>
      <c r="D78" s="42">
        <v>14</v>
      </c>
      <c r="E78" s="42">
        <v>15</v>
      </c>
      <c r="F78" s="42">
        <v>16</v>
      </c>
      <c r="V78" s="37">
        <v>77</v>
      </c>
      <c r="W78" s="37" t="s">
        <v>1</v>
      </c>
      <c r="X78" s="37">
        <v>3</v>
      </c>
      <c r="Y78" s="37" t="s">
        <v>96</v>
      </c>
    </row>
    <row r="79" spans="1:25" s="37" customFormat="1" x14ac:dyDescent="0.25">
      <c r="A79" s="37" t="s">
        <v>0</v>
      </c>
      <c r="B79" s="42">
        <v>13</v>
      </c>
      <c r="C79" s="42">
        <v>14</v>
      </c>
      <c r="D79" s="42">
        <v>15</v>
      </c>
      <c r="E79" s="42">
        <v>16</v>
      </c>
      <c r="F79" s="42">
        <v>17</v>
      </c>
      <c r="V79" s="37">
        <v>78</v>
      </c>
      <c r="W79" s="37" t="s">
        <v>1</v>
      </c>
      <c r="X79" s="37">
        <v>3</v>
      </c>
      <c r="Y79" s="37" t="s">
        <v>96</v>
      </c>
    </row>
    <row r="80" spans="1:25" s="37" customFormat="1" x14ac:dyDescent="0.25">
      <c r="A80" s="37" t="s">
        <v>0</v>
      </c>
      <c r="B80" s="42">
        <v>14</v>
      </c>
      <c r="C80" s="42">
        <v>15</v>
      </c>
      <c r="D80" s="42">
        <v>16</v>
      </c>
      <c r="E80" s="42">
        <v>17</v>
      </c>
      <c r="F80" s="42">
        <v>18</v>
      </c>
      <c r="V80" s="37">
        <v>79</v>
      </c>
      <c r="W80" s="37" t="s">
        <v>1</v>
      </c>
      <c r="X80" s="37">
        <v>3</v>
      </c>
      <c r="Y80" s="37" t="s">
        <v>96</v>
      </c>
    </row>
    <row r="81" spans="1:25" s="37" customFormat="1" x14ac:dyDescent="0.25">
      <c r="A81" s="37" t="s">
        <v>0</v>
      </c>
      <c r="B81" s="42">
        <v>15</v>
      </c>
      <c r="C81" s="42">
        <v>16</v>
      </c>
      <c r="D81" s="42">
        <v>17</v>
      </c>
      <c r="E81" s="42">
        <v>18</v>
      </c>
      <c r="F81" s="42">
        <v>19</v>
      </c>
      <c r="V81" s="37">
        <v>80</v>
      </c>
      <c r="W81" s="37" t="s">
        <v>1</v>
      </c>
      <c r="X81" s="37">
        <v>3</v>
      </c>
      <c r="Y81" s="37" t="s">
        <v>96</v>
      </c>
    </row>
    <row r="82" spans="1:25" s="37" customFormat="1" x14ac:dyDescent="0.25">
      <c r="A82" s="37" t="s">
        <v>0</v>
      </c>
      <c r="B82" s="42">
        <v>16</v>
      </c>
      <c r="C82" s="42">
        <v>17</v>
      </c>
      <c r="D82" s="42">
        <v>18</v>
      </c>
      <c r="E82" s="42">
        <v>19</v>
      </c>
      <c r="F82" s="42">
        <v>20</v>
      </c>
      <c r="V82" s="37">
        <v>81</v>
      </c>
      <c r="W82" s="37" t="s">
        <v>1</v>
      </c>
      <c r="X82" s="37">
        <v>3</v>
      </c>
      <c r="Y82" s="37" t="s">
        <v>4</v>
      </c>
    </row>
    <row r="83" spans="1:25" s="37" customFormat="1" x14ac:dyDescent="0.25">
      <c r="A83" s="37" t="s">
        <v>0</v>
      </c>
      <c r="B83" s="37">
        <v>17</v>
      </c>
      <c r="C83" s="37">
        <v>18</v>
      </c>
      <c r="D83" s="37">
        <v>19</v>
      </c>
      <c r="E83" s="37">
        <v>20</v>
      </c>
      <c r="V83" s="37">
        <v>82</v>
      </c>
      <c r="W83" s="37" t="s">
        <v>1</v>
      </c>
      <c r="X83" s="37">
        <v>3</v>
      </c>
      <c r="Y83" s="37" t="s">
        <v>4</v>
      </c>
    </row>
    <row r="84" spans="1:25" s="37" customFormat="1" x14ac:dyDescent="0.25">
      <c r="A84" s="37" t="s">
        <v>0</v>
      </c>
      <c r="B84" s="37">
        <v>13</v>
      </c>
      <c r="C84" s="37">
        <v>14</v>
      </c>
      <c r="D84" s="37">
        <v>15</v>
      </c>
      <c r="E84" s="37">
        <v>16</v>
      </c>
      <c r="V84" s="37">
        <v>83</v>
      </c>
      <c r="W84" s="37" t="s">
        <v>1</v>
      </c>
      <c r="X84" s="37">
        <v>3</v>
      </c>
      <c r="Y84" s="37" t="s">
        <v>5</v>
      </c>
    </row>
    <row r="85" spans="1:25" s="37" customFormat="1" x14ac:dyDescent="0.25">
      <c r="A85" s="37" t="s">
        <v>0</v>
      </c>
      <c r="B85" s="37">
        <v>9</v>
      </c>
      <c r="C85" s="37">
        <v>10</v>
      </c>
      <c r="D85" s="37">
        <v>11</v>
      </c>
      <c r="E85" s="37">
        <v>12</v>
      </c>
      <c r="V85" s="37">
        <v>84</v>
      </c>
      <c r="W85" s="37" t="s">
        <v>1</v>
      </c>
      <c r="X85" s="37">
        <v>3</v>
      </c>
      <c r="Y85" s="37" t="s">
        <v>6</v>
      </c>
    </row>
    <row r="86" spans="1:25" s="37" customFormat="1" x14ac:dyDescent="0.25">
      <c r="A86" s="37" t="s">
        <v>0</v>
      </c>
      <c r="B86" s="37">
        <v>5</v>
      </c>
      <c r="C86" s="37">
        <v>6</v>
      </c>
      <c r="D86" s="37">
        <v>7</v>
      </c>
      <c r="E86" s="37">
        <v>8</v>
      </c>
      <c r="V86" s="37">
        <v>85</v>
      </c>
      <c r="W86" s="37" t="s">
        <v>1</v>
      </c>
      <c r="X86" s="37">
        <v>3</v>
      </c>
      <c r="Y86" s="37" t="s">
        <v>7</v>
      </c>
    </row>
    <row r="87" spans="1:25" s="37" customFormat="1" x14ac:dyDescent="0.25">
      <c r="A87" s="37" t="s">
        <v>0</v>
      </c>
      <c r="B87" s="37">
        <v>1</v>
      </c>
      <c r="C87" s="37">
        <v>2</v>
      </c>
      <c r="D87" s="37">
        <v>3</v>
      </c>
      <c r="E87" s="37">
        <v>4</v>
      </c>
      <c r="V87" s="37">
        <v>86</v>
      </c>
      <c r="W87" s="37" t="s">
        <v>1</v>
      </c>
      <c r="X87" s="37">
        <v>3</v>
      </c>
      <c r="Y87" s="37" t="s">
        <v>8</v>
      </c>
    </row>
    <row r="88" spans="1:25" s="37" customFormat="1" x14ac:dyDescent="0.25">
      <c r="A88" s="37" t="s">
        <v>0</v>
      </c>
      <c r="B88" s="37">
        <v>4</v>
      </c>
      <c r="C88" s="37">
        <v>8</v>
      </c>
      <c r="D88" s="37">
        <v>12</v>
      </c>
      <c r="E88" s="37">
        <v>16</v>
      </c>
      <c r="F88" s="37">
        <v>20</v>
      </c>
      <c r="V88" s="37">
        <v>87</v>
      </c>
      <c r="W88" s="37" t="s">
        <v>1</v>
      </c>
      <c r="X88" s="37">
        <v>3</v>
      </c>
      <c r="Y88" s="37" t="s">
        <v>9</v>
      </c>
    </row>
    <row r="89" spans="1:25" s="37" customFormat="1" x14ac:dyDescent="0.25">
      <c r="A89" s="37" t="s">
        <v>0</v>
      </c>
      <c r="B89" s="37">
        <v>3</v>
      </c>
      <c r="C89" s="37">
        <v>7</v>
      </c>
      <c r="D89" s="37">
        <v>11</v>
      </c>
      <c r="E89" s="37">
        <v>15</v>
      </c>
      <c r="F89" s="37">
        <v>19</v>
      </c>
      <c r="V89" s="37">
        <v>88</v>
      </c>
      <c r="W89" s="37" t="s">
        <v>1</v>
      </c>
      <c r="X89" s="37">
        <v>3</v>
      </c>
      <c r="Y89" s="37" t="s">
        <v>10</v>
      </c>
    </row>
    <row r="90" spans="1:25" s="37" customFormat="1" x14ac:dyDescent="0.25">
      <c r="A90" s="37" t="s">
        <v>0</v>
      </c>
      <c r="B90" s="37">
        <v>2</v>
      </c>
      <c r="C90" s="37">
        <v>6</v>
      </c>
      <c r="D90" s="37">
        <v>10</v>
      </c>
      <c r="E90" s="37">
        <v>14</v>
      </c>
      <c r="F90" s="37">
        <v>18</v>
      </c>
      <c r="V90" s="37">
        <v>89</v>
      </c>
      <c r="W90" s="37" t="s">
        <v>1</v>
      </c>
      <c r="X90" s="37">
        <v>3</v>
      </c>
      <c r="Y90" s="37" t="s">
        <v>11</v>
      </c>
    </row>
    <row r="91" spans="1:25" s="37" customFormat="1" ht="15.6" customHeight="1" x14ac:dyDescent="0.25">
      <c r="A91" s="37" t="s">
        <v>0</v>
      </c>
      <c r="B91" s="37">
        <v>1</v>
      </c>
      <c r="C91" s="37">
        <v>5</v>
      </c>
      <c r="D91" s="37">
        <v>9</v>
      </c>
      <c r="E91" s="37">
        <v>13</v>
      </c>
      <c r="F91" s="37">
        <v>17</v>
      </c>
      <c r="V91" s="37">
        <v>90</v>
      </c>
      <c r="W91" s="37" t="s">
        <v>1</v>
      </c>
      <c r="X91" s="37">
        <v>3</v>
      </c>
      <c r="Y91" s="37" t="s">
        <v>12</v>
      </c>
    </row>
    <row r="92" spans="1:25" s="37" customFormat="1" ht="15.6" customHeight="1" x14ac:dyDescent="0.25">
      <c r="A92" s="37" t="s">
        <v>0</v>
      </c>
      <c r="B92" s="37">
        <v>17</v>
      </c>
      <c r="C92" s="37">
        <v>18</v>
      </c>
      <c r="D92" s="37">
        <v>19</v>
      </c>
      <c r="E92" s="37">
        <v>20</v>
      </c>
      <c r="V92" s="37">
        <v>91</v>
      </c>
      <c r="W92" s="37" t="s">
        <v>1</v>
      </c>
      <c r="X92" s="37">
        <v>3</v>
      </c>
      <c r="Y92" s="43" t="s">
        <v>689</v>
      </c>
    </row>
    <row r="93" spans="1:25" s="37" customFormat="1" ht="15.6" customHeight="1" x14ac:dyDescent="0.25">
      <c r="A93" s="37" t="s">
        <v>0</v>
      </c>
      <c r="B93" s="37">
        <v>16</v>
      </c>
      <c r="C93" s="37">
        <v>17</v>
      </c>
      <c r="D93" s="37">
        <v>18</v>
      </c>
      <c r="E93" s="37">
        <v>19</v>
      </c>
      <c r="V93" s="37">
        <v>92</v>
      </c>
      <c r="W93" s="37" t="s">
        <v>1</v>
      </c>
      <c r="X93" s="37">
        <v>3</v>
      </c>
      <c r="Y93" s="43" t="s">
        <v>689</v>
      </c>
    </row>
    <row r="94" spans="1:25" s="37" customFormat="1" ht="15.6" customHeight="1" x14ac:dyDescent="0.25">
      <c r="A94" s="37" t="s">
        <v>0</v>
      </c>
      <c r="B94" s="37">
        <v>15</v>
      </c>
      <c r="C94" s="37">
        <v>16</v>
      </c>
      <c r="D94" s="37">
        <v>17</v>
      </c>
      <c r="E94" s="37">
        <v>18</v>
      </c>
      <c r="V94" s="37">
        <v>93</v>
      </c>
      <c r="W94" s="37" t="s">
        <v>1</v>
      </c>
      <c r="X94" s="37">
        <v>3</v>
      </c>
      <c r="Y94" s="43" t="s">
        <v>689</v>
      </c>
    </row>
    <row r="95" spans="1:25" s="37" customFormat="1" x14ac:dyDescent="0.25">
      <c r="A95" s="37" t="s">
        <v>0</v>
      </c>
      <c r="B95" s="37">
        <v>18</v>
      </c>
      <c r="C95" s="37">
        <v>19</v>
      </c>
      <c r="D95" s="37">
        <v>20</v>
      </c>
      <c r="V95" s="37">
        <v>94</v>
      </c>
      <c r="W95" s="37" t="s">
        <v>1</v>
      </c>
      <c r="X95" s="37">
        <v>2</v>
      </c>
      <c r="Y95" s="43" t="s">
        <v>688</v>
      </c>
    </row>
    <row r="96" spans="1:25" s="37" customFormat="1" x14ac:dyDescent="0.25">
      <c r="A96" s="37" t="s">
        <v>0</v>
      </c>
      <c r="B96" s="37">
        <v>17</v>
      </c>
      <c r="C96" s="37">
        <v>18</v>
      </c>
      <c r="D96" s="37">
        <v>19</v>
      </c>
      <c r="V96" s="37">
        <v>95</v>
      </c>
      <c r="W96" s="37" t="s">
        <v>1</v>
      </c>
      <c r="X96" s="37">
        <v>2</v>
      </c>
      <c r="Y96" s="43" t="s">
        <v>688</v>
      </c>
    </row>
    <row r="97" spans="1:25" s="37" customFormat="1" x14ac:dyDescent="0.25">
      <c r="A97" s="37" t="s">
        <v>0</v>
      </c>
      <c r="B97" s="37">
        <v>16</v>
      </c>
      <c r="C97" s="37">
        <v>17</v>
      </c>
      <c r="D97" s="37">
        <v>18</v>
      </c>
      <c r="V97" s="37">
        <v>96</v>
      </c>
      <c r="W97" s="37" t="s">
        <v>1</v>
      </c>
      <c r="X97" s="37">
        <v>2</v>
      </c>
      <c r="Y97" s="43" t="s">
        <v>688</v>
      </c>
    </row>
    <row r="98" spans="1:25" s="37" customFormat="1" x14ac:dyDescent="0.25">
      <c r="A98" s="37" t="s">
        <v>0</v>
      </c>
      <c r="B98" s="37">
        <v>15</v>
      </c>
      <c r="C98" s="37">
        <v>16</v>
      </c>
      <c r="D98" s="37">
        <v>17</v>
      </c>
      <c r="V98" s="37">
        <v>97</v>
      </c>
      <c r="W98" s="37" t="s">
        <v>1</v>
      </c>
      <c r="X98" s="37">
        <v>2</v>
      </c>
      <c r="Y98" s="43" t="s">
        <v>688</v>
      </c>
    </row>
    <row r="99" spans="1:25" s="37" customFormat="1" x14ac:dyDescent="0.25">
      <c r="A99" s="37" t="s">
        <v>0</v>
      </c>
      <c r="B99" s="37">
        <v>14</v>
      </c>
      <c r="C99" s="37">
        <v>15</v>
      </c>
      <c r="D99" s="37">
        <v>16</v>
      </c>
      <c r="V99" s="37">
        <v>98</v>
      </c>
      <c r="W99" s="37" t="s">
        <v>1</v>
      </c>
      <c r="X99" s="37">
        <v>2</v>
      </c>
      <c r="Y99" s="43" t="s">
        <v>688</v>
      </c>
    </row>
    <row r="100" spans="1:25" s="37" customFormat="1" x14ac:dyDescent="0.25">
      <c r="A100" s="37" t="s">
        <v>0</v>
      </c>
      <c r="B100" s="37">
        <v>13</v>
      </c>
      <c r="C100" s="37">
        <v>14</v>
      </c>
      <c r="D100" s="37">
        <v>15</v>
      </c>
      <c r="V100" s="37">
        <v>99</v>
      </c>
      <c r="W100" s="37" t="s">
        <v>1</v>
      </c>
      <c r="X100" s="37">
        <v>2</v>
      </c>
      <c r="Y100" s="43" t="s">
        <v>688</v>
      </c>
    </row>
    <row r="101" spans="1:25" s="37" customFormat="1" x14ac:dyDescent="0.25">
      <c r="A101" s="37" t="s">
        <v>0</v>
      </c>
      <c r="B101" s="37">
        <v>12</v>
      </c>
      <c r="C101" s="37">
        <v>13</v>
      </c>
      <c r="D101" s="37">
        <v>14</v>
      </c>
      <c r="V101" s="37">
        <v>100</v>
      </c>
      <c r="W101" s="37" t="s">
        <v>1</v>
      </c>
      <c r="X101" s="37">
        <v>2</v>
      </c>
      <c r="Y101" s="43" t="s">
        <v>688</v>
      </c>
    </row>
    <row r="102" spans="1:25" s="37" customFormat="1" x14ac:dyDescent="0.25">
      <c r="A102" s="37" t="s">
        <v>0</v>
      </c>
      <c r="B102" s="37">
        <v>11</v>
      </c>
      <c r="C102" s="37">
        <v>12</v>
      </c>
      <c r="D102" s="37">
        <v>13</v>
      </c>
      <c r="V102" s="37">
        <v>101</v>
      </c>
      <c r="W102" s="37" t="s">
        <v>1</v>
      </c>
      <c r="X102" s="37">
        <v>2</v>
      </c>
      <c r="Y102" s="43" t="s">
        <v>688</v>
      </c>
    </row>
    <row r="103" spans="1:25" s="37" customFormat="1" x14ac:dyDescent="0.25">
      <c r="A103" s="37" t="s">
        <v>0</v>
      </c>
      <c r="B103" s="37">
        <v>10</v>
      </c>
      <c r="C103" s="37">
        <v>11</v>
      </c>
      <c r="D103" s="37">
        <v>12</v>
      </c>
      <c r="V103" s="37">
        <v>102</v>
      </c>
      <c r="W103" s="37" t="s">
        <v>1</v>
      </c>
      <c r="X103" s="37">
        <v>2</v>
      </c>
      <c r="Y103" s="43" t="s">
        <v>688</v>
      </c>
    </row>
    <row r="104" spans="1:25" s="37" customFormat="1" x14ac:dyDescent="0.25">
      <c r="A104" s="37" t="s">
        <v>0</v>
      </c>
      <c r="B104" s="37">
        <v>15</v>
      </c>
      <c r="C104" s="37">
        <v>16</v>
      </c>
      <c r="D104" s="37">
        <v>17</v>
      </c>
      <c r="E104" s="37">
        <v>18</v>
      </c>
      <c r="F104" s="37">
        <v>19</v>
      </c>
      <c r="G104" s="37">
        <v>20</v>
      </c>
      <c r="V104" s="37">
        <v>103</v>
      </c>
      <c r="W104" s="37" t="s">
        <v>1</v>
      </c>
      <c r="X104" s="37">
        <v>2</v>
      </c>
      <c r="Y104" s="43" t="s">
        <v>688</v>
      </c>
    </row>
    <row r="105" spans="1:25" s="37" customFormat="1" x14ac:dyDescent="0.25">
      <c r="A105" s="37" t="s">
        <v>0</v>
      </c>
      <c r="B105" s="37">
        <v>10</v>
      </c>
      <c r="C105" s="37">
        <v>11</v>
      </c>
      <c r="D105" s="37">
        <v>12</v>
      </c>
      <c r="E105" s="37">
        <v>13</v>
      </c>
      <c r="F105" s="37">
        <v>14</v>
      </c>
      <c r="G105" s="37">
        <v>15</v>
      </c>
      <c r="V105" s="37">
        <v>104</v>
      </c>
      <c r="W105" s="37" t="s">
        <v>1</v>
      </c>
      <c r="X105" s="37">
        <v>3</v>
      </c>
      <c r="Y105" s="43" t="s">
        <v>689</v>
      </c>
    </row>
    <row r="106" spans="1:25" s="37" customFormat="1" x14ac:dyDescent="0.25">
      <c r="A106" s="37" t="s">
        <v>0</v>
      </c>
      <c r="B106" s="37">
        <v>10</v>
      </c>
      <c r="C106" s="37">
        <v>11</v>
      </c>
      <c r="D106" s="37">
        <v>12</v>
      </c>
      <c r="E106" s="37">
        <v>13</v>
      </c>
      <c r="F106" s="37">
        <v>14</v>
      </c>
      <c r="G106" s="37">
        <v>15</v>
      </c>
      <c r="H106" s="37">
        <v>16</v>
      </c>
      <c r="I106" s="37">
        <v>17</v>
      </c>
      <c r="J106" s="37">
        <v>18</v>
      </c>
      <c r="K106" s="37">
        <v>19</v>
      </c>
      <c r="L106" s="37">
        <v>20</v>
      </c>
      <c r="V106" s="37">
        <v>120</v>
      </c>
      <c r="W106" s="37" t="s">
        <v>1</v>
      </c>
      <c r="X106" s="37">
        <v>4</v>
      </c>
      <c r="Y106" s="37" t="s">
        <v>181</v>
      </c>
    </row>
    <row r="107" spans="1:25" s="37" customFormat="1" x14ac:dyDescent="0.25">
      <c r="A107" s="37" t="s">
        <v>0</v>
      </c>
      <c r="B107" s="37">
        <v>4</v>
      </c>
      <c r="C107" s="37">
        <v>8</v>
      </c>
      <c r="D107" s="37">
        <v>12</v>
      </c>
      <c r="E107" s="37">
        <v>16</v>
      </c>
      <c r="V107" s="37">
        <v>121</v>
      </c>
      <c r="W107" s="37" t="s">
        <v>1</v>
      </c>
      <c r="X107" s="37">
        <v>3</v>
      </c>
      <c r="Y107" s="37" t="s">
        <v>13</v>
      </c>
    </row>
    <row r="108" spans="1:25" s="37" customFormat="1" x14ac:dyDescent="0.25">
      <c r="A108" s="37" t="s">
        <v>0</v>
      </c>
      <c r="B108" s="37">
        <v>3</v>
      </c>
      <c r="C108" s="37">
        <v>6</v>
      </c>
      <c r="D108" s="37">
        <v>9</v>
      </c>
      <c r="E108" s="37">
        <v>12</v>
      </c>
      <c r="F108" s="37">
        <v>15</v>
      </c>
      <c r="G108" s="37">
        <v>18</v>
      </c>
      <c r="V108" s="37">
        <v>122</v>
      </c>
      <c r="W108" s="37" t="s">
        <v>1</v>
      </c>
      <c r="X108" s="37">
        <v>3</v>
      </c>
      <c r="Y108" s="37" t="s">
        <v>14</v>
      </c>
    </row>
    <row r="109" spans="1:25" s="37" customFormat="1" x14ac:dyDescent="0.25">
      <c r="A109" s="37" t="s">
        <v>0</v>
      </c>
      <c r="B109" s="37">
        <v>2</v>
      </c>
      <c r="C109" s="37">
        <v>4</v>
      </c>
      <c r="D109" s="37">
        <v>6</v>
      </c>
      <c r="E109" s="37">
        <v>8</v>
      </c>
      <c r="F109" s="37">
        <v>10</v>
      </c>
      <c r="G109" s="37">
        <v>12</v>
      </c>
      <c r="H109" s="37">
        <v>14</v>
      </c>
      <c r="I109" s="37">
        <v>16</v>
      </c>
      <c r="J109" s="37">
        <v>18</v>
      </c>
      <c r="K109" s="37">
        <v>20</v>
      </c>
      <c r="V109" s="37">
        <v>123</v>
      </c>
      <c r="W109" s="37" t="s">
        <v>1</v>
      </c>
      <c r="X109" s="37">
        <v>3</v>
      </c>
      <c r="Y109" s="37" t="s">
        <v>95</v>
      </c>
    </row>
    <row r="110" spans="1:25" s="37" customFormat="1" x14ac:dyDescent="0.25">
      <c r="A110" s="37" t="s">
        <v>0</v>
      </c>
      <c r="B110" s="37">
        <v>4</v>
      </c>
      <c r="C110" s="37">
        <v>13</v>
      </c>
      <c r="D110" s="37">
        <v>6</v>
      </c>
      <c r="E110" s="37">
        <v>15</v>
      </c>
      <c r="V110" s="37">
        <v>124</v>
      </c>
      <c r="W110" s="37" t="s">
        <v>1</v>
      </c>
      <c r="X110" s="37">
        <v>3</v>
      </c>
      <c r="Y110" s="37" t="s">
        <v>3</v>
      </c>
    </row>
    <row r="111" spans="1:25" s="37" customFormat="1" x14ac:dyDescent="0.25">
      <c r="A111" s="37" t="s">
        <v>0</v>
      </c>
      <c r="B111" s="37">
        <v>4</v>
      </c>
      <c r="C111" s="37">
        <v>13</v>
      </c>
      <c r="D111" s="37">
        <v>7</v>
      </c>
      <c r="E111" s="37">
        <v>16</v>
      </c>
      <c r="V111" s="37">
        <v>125</v>
      </c>
      <c r="W111" s="37" t="s">
        <v>1</v>
      </c>
      <c r="X111" s="37">
        <v>3</v>
      </c>
      <c r="Y111" s="37" t="s">
        <v>3</v>
      </c>
    </row>
    <row r="112" spans="1:25" s="37" customFormat="1" x14ac:dyDescent="0.25">
      <c r="A112" s="37" t="s">
        <v>0</v>
      </c>
      <c r="B112" s="37">
        <v>4</v>
      </c>
      <c r="C112" s="37">
        <v>13</v>
      </c>
      <c r="D112" s="37">
        <v>5</v>
      </c>
      <c r="E112" s="37">
        <v>14</v>
      </c>
      <c r="V112" s="37">
        <v>126</v>
      </c>
      <c r="W112" s="37" t="s">
        <v>1</v>
      </c>
      <c r="X112" s="37">
        <v>3</v>
      </c>
      <c r="Y112" s="37" t="s">
        <v>3</v>
      </c>
    </row>
    <row r="113" spans="1:25" s="37" customFormat="1" x14ac:dyDescent="0.25">
      <c r="A113" s="37" t="s">
        <v>0</v>
      </c>
      <c r="B113" s="37">
        <v>2</v>
      </c>
      <c r="C113" s="37">
        <v>11</v>
      </c>
      <c r="D113" s="37">
        <v>5</v>
      </c>
      <c r="E113" s="37">
        <v>14</v>
      </c>
      <c r="V113" s="37">
        <v>127</v>
      </c>
      <c r="W113" s="37" t="s">
        <v>1</v>
      </c>
      <c r="X113" s="37">
        <v>3</v>
      </c>
      <c r="Y113" s="37" t="s">
        <v>3</v>
      </c>
    </row>
    <row r="114" spans="1:25" s="37" customFormat="1" x14ac:dyDescent="0.25">
      <c r="A114" s="37" t="s">
        <v>0</v>
      </c>
      <c r="B114" s="37">
        <v>3</v>
      </c>
      <c r="C114" s="37">
        <v>12</v>
      </c>
      <c r="D114" s="37">
        <v>9</v>
      </c>
      <c r="E114" s="37">
        <v>18</v>
      </c>
      <c r="V114" s="37">
        <v>128</v>
      </c>
      <c r="W114" s="37" t="s">
        <v>1</v>
      </c>
      <c r="X114" s="37">
        <v>3</v>
      </c>
      <c r="Y114" s="37" t="s">
        <v>3</v>
      </c>
    </row>
    <row r="115" spans="1:25" s="37" customFormat="1" x14ac:dyDescent="0.25">
      <c r="A115" s="37" t="s">
        <v>0</v>
      </c>
      <c r="B115" s="37">
        <v>1</v>
      </c>
      <c r="C115" s="37">
        <v>10</v>
      </c>
      <c r="D115" s="37">
        <v>8</v>
      </c>
      <c r="E115" s="37">
        <v>17</v>
      </c>
      <c r="V115" s="37">
        <v>129</v>
      </c>
      <c r="W115" s="37" t="s">
        <v>1</v>
      </c>
      <c r="X115" s="37">
        <v>3</v>
      </c>
      <c r="Y115" s="37" t="s">
        <v>3</v>
      </c>
    </row>
    <row r="116" spans="1:25" s="37" customFormat="1" x14ac:dyDescent="0.25">
      <c r="A116" s="37" t="s">
        <v>0</v>
      </c>
      <c r="B116" s="37">
        <v>3</v>
      </c>
      <c r="C116" s="37">
        <v>12</v>
      </c>
      <c r="D116" s="37">
        <v>6</v>
      </c>
      <c r="E116" s="37">
        <v>15</v>
      </c>
      <c r="V116" s="37">
        <v>130</v>
      </c>
      <c r="W116" s="37" t="s">
        <v>1</v>
      </c>
      <c r="X116" s="37">
        <v>3</v>
      </c>
      <c r="Y116" s="37" t="s">
        <v>3</v>
      </c>
    </row>
    <row r="117" spans="1:25" s="37" customFormat="1" x14ac:dyDescent="0.25">
      <c r="A117" s="37" t="s">
        <v>0</v>
      </c>
      <c r="B117" s="37">
        <v>3</v>
      </c>
      <c r="C117" s="37">
        <v>12</v>
      </c>
      <c r="D117" s="37">
        <v>4</v>
      </c>
      <c r="E117" s="37">
        <v>13</v>
      </c>
      <c r="V117" s="37">
        <v>131</v>
      </c>
      <c r="W117" s="37" t="s">
        <v>1</v>
      </c>
      <c r="X117" s="37">
        <v>3</v>
      </c>
      <c r="Y117" s="37" t="s">
        <v>3</v>
      </c>
    </row>
    <row r="118" spans="1:25" s="37" customFormat="1" x14ac:dyDescent="0.25">
      <c r="A118" s="37" t="s">
        <v>0</v>
      </c>
      <c r="B118" s="37">
        <v>3</v>
      </c>
      <c r="C118" s="37">
        <v>12</v>
      </c>
      <c r="D118" s="37">
        <v>8</v>
      </c>
      <c r="E118" s="37">
        <v>17</v>
      </c>
      <c r="V118" s="37">
        <v>132</v>
      </c>
      <c r="W118" s="37" t="s">
        <v>1</v>
      </c>
      <c r="X118" s="37">
        <v>3</v>
      </c>
      <c r="Y118" s="37" t="s">
        <v>3</v>
      </c>
    </row>
    <row r="119" spans="1:25" s="37" customFormat="1" x14ac:dyDescent="0.25">
      <c r="A119" s="37" t="s">
        <v>0</v>
      </c>
      <c r="B119" s="37">
        <v>1</v>
      </c>
      <c r="C119" s="37">
        <v>10</v>
      </c>
      <c r="D119" s="37">
        <v>9</v>
      </c>
      <c r="E119" s="37">
        <v>18</v>
      </c>
      <c r="V119" s="37">
        <v>133</v>
      </c>
      <c r="W119" s="37" t="s">
        <v>1</v>
      </c>
      <c r="X119" s="37">
        <v>3</v>
      </c>
      <c r="Y119" s="37" t="s">
        <v>3</v>
      </c>
    </row>
    <row r="120" spans="1:25" s="37" customFormat="1" x14ac:dyDescent="0.25">
      <c r="A120" s="37" t="s">
        <v>0</v>
      </c>
      <c r="B120" s="37">
        <v>2</v>
      </c>
      <c r="C120" s="37">
        <v>11</v>
      </c>
      <c r="D120" s="37">
        <v>8</v>
      </c>
      <c r="E120" s="37">
        <v>17</v>
      </c>
      <c r="V120" s="37">
        <v>134</v>
      </c>
      <c r="W120" s="37" t="s">
        <v>1</v>
      </c>
      <c r="X120" s="37">
        <v>3</v>
      </c>
      <c r="Y120" s="37" t="s">
        <v>3</v>
      </c>
    </row>
    <row r="121" spans="1:25" s="37" customFormat="1" x14ac:dyDescent="0.25">
      <c r="A121" s="37" t="s">
        <v>0</v>
      </c>
      <c r="B121" s="37">
        <v>2</v>
      </c>
      <c r="C121" s="37">
        <v>11</v>
      </c>
      <c r="D121" s="37">
        <v>7</v>
      </c>
      <c r="E121" s="37">
        <v>16</v>
      </c>
      <c r="V121" s="37">
        <v>135</v>
      </c>
      <c r="W121" s="37" t="s">
        <v>1</v>
      </c>
      <c r="X121" s="37">
        <v>3</v>
      </c>
      <c r="Y121" s="37" t="s">
        <v>3</v>
      </c>
    </row>
    <row r="122" spans="1:25" s="37" customFormat="1" x14ac:dyDescent="0.25">
      <c r="A122" s="37" t="s">
        <v>0</v>
      </c>
      <c r="B122" s="37">
        <v>4</v>
      </c>
      <c r="C122" s="37">
        <v>13</v>
      </c>
      <c r="D122" s="37">
        <v>9</v>
      </c>
      <c r="E122" s="37">
        <v>18</v>
      </c>
      <c r="V122" s="37">
        <v>136</v>
      </c>
      <c r="W122" s="37" t="s">
        <v>1</v>
      </c>
      <c r="X122" s="37">
        <v>3</v>
      </c>
      <c r="Y122" s="37" t="s">
        <v>3</v>
      </c>
    </row>
    <row r="123" spans="1:25" s="37" customFormat="1" x14ac:dyDescent="0.25">
      <c r="A123" s="37" t="s">
        <v>0</v>
      </c>
      <c r="B123" s="37">
        <v>1</v>
      </c>
      <c r="C123" s="37">
        <v>10</v>
      </c>
      <c r="D123" s="37">
        <v>5</v>
      </c>
      <c r="E123" s="37">
        <v>14</v>
      </c>
      <c r="V123" s="37">
        <v>137</v>
      </c>
      <c r="W123" s="37" t="s">
        <v>1</v>
      </c>
      <c r="X123" s="37">
        <v>3</v>
      </c>
      <c r="Y123" s="37" t="s">
        <v>3</v>
      </c>
    </row>
    <row r="124" spans="1:25" s="37" customFormat="1" x14ac:dyDescent="0.25">
      <c r="A124" s="37" t="s">
        <v>0</v>
      </c>
      <c r="B124" s="37">
        <v>3</v>
      </c>
      <c r="C124" s="37">
        <v>12</v>
      </c>
      <c r="D124" s="37">
        <v>5</v>
      </c>
      <c r="E124" s="37">
        <v>14</v>
      </c>
      <c r="V124" s="37">
        <v>138</v>
      </c>
      <c r="W124" s="37" t="s">
        <v>1</v>
      </c>
      <c r="X124" s="37">
        <v>3</v>
      </c>
      <c r="Y124" s="37" t="s">
        <v>3</v>
      </c>
    </row>
    <row r="125" spans="1:25" s="37" customFormat="1" x14ac:dyDescent="0.25">
      <c r="A125" s="37" t="s">
        <v>0</v>
      </c>
      <c r="B125" s="37">
        <v>1</v>
      </c>
      <c r="C125" s="37">
        <v>10</v>
      </c>
      <c r="D125" s="37">
        <v>7</v>
      </c>
      <c r="E125" s="37">
        <v>16</v>
      </c>
      <c r="V125" s="37">
        <v>139</v>
      </c>
      <c r="W125" s="37" t="s">
        <v>1</v>
      </c>
      <c r="X125" s="37">
        <v>3</v>
      </c>
      <c r="Y125" s="37" t="s">
        <v>3</v>
      </c>
    </row>
    <row r="126" spans="1:25" s="37" customFormat="1" x14ac:dyDescent="0.25">
      <c r="A126" s="37" t="s">
        <v>0</v>
      </c>
      <c r="B126" s="37">
        <v>3</v>
      </c>
      <c r="C126" s="37">
        <v>12</v>
      </c>
      <c r="D126" s="37">
        <v>7</v>
      </c>
      <c r="E126" s="37">
        <v>16</v>
      </c>
      <c r="V126" s="37">
        <v>140</v>
      </c>
      <c r="W126" s="37" t="s">
        <v>1</v>
      </c>
      <c r="X126" s="37">
        <v>3</v>
      </c>
      <c r="Y126" s="37" t="s">
        <v>3</v>
      </c>
    </row>
    <row r="127" spans="1:25" s="37" customFormat="1" x14ac:dyDescent="0.25">
      <c r="A127" s="37" t="s">
        <v>0</v>
      </c>
      <c r="B127" s="37">
        <v>2</v>
      </c>
      <c r="C127" s="37">
        <v>11</v>
      </c>
      <c r="D127" s="37">
        <v>4</v>
      </c>
      <c r="E127" s="37">
        <v>13</v>
      </c>
      <c r="V127" s="37">
        <v>141</v>
      </c>
      <c r="W127" s="37" t="s">
        <v>1</v>
      </c>
      <c r="X127" s="37">
        <v>3</v>
      </c>
      <c r="Y127" s="37" t="s">
        <v>3</v>
      </c>
    </row>
    <row r="128" spans="1:25" s="37" customFormat="1" x14ac:dyDescent="0.25">
      <c r="A128" s="37" t="s">
        <v>0</v>
      </c>
      <c r="B128" s="37">
        <v>2</v>
      </c>
      <c r="C128" s="37">
        <v>11</v>
      </c>
      <c r="D128" s="37">
        <v>6</v>
      </c>
      <c r="E128" s="37">
        <v>15</v>
      </c>
      <c r="V128" s="37">
        <v>142</v>
      </c>
      <c r="W128" s="37" t="s">
        <v>15</v>
      </c>
      <c r="X128" s="37">
        <v>3</v>
      </c>
      <c r="Y128" s="37" t="s">
        <v>3</v>
      </c>
    </row>
    <row r="129" spans="1:25" s="37" customFormat="1" x14ac:dyDescent="0.25">
      <c r="A129" s="37" t="s">
        <v>0</v>
      </c>
      <c r="B129" s="37">
        <v>1</v>
      </c>
      <c r="C129" s="37">
        <v>10</v>
      </c>
      <c r="D129" s="37">
        <v>2</v>
      </c>
      <c r="E129" s="37">
        <v>11</v>
      </c>
      <c r="V129" s="37">
        <v>143</v>
      </c>
      <c r="W129" s="37" t="s">
        <v>1</v>
      </c>
      <c r="X129" s="37">
        <v>3</v>
      </c>
      <c r="Y129" s="37" t="s">
        <v>3</v>
      </c>
    </row>
    <row r="130" spans="1:25" s="37" customFormat="1" x14ac:dyDescent="0.25">
      <c r="A130" s="37" t="s">
        <v>0</v>
      </c>
      <c r="B130" s="37">
        <v>1</v>
      </c>
      <c r="C130" s="37">
        <v>10</v>
      </c>
      <c r="D130" s="37">
        <v>6</v>
      </c>
      <c r="E130" s="37">
        <v>15</v>
      </c>
      <c r="V130" s="37">
        <v>144</v>
      </c>
      <c r="W130" s="37" t="s">
        <v>1</v>
      </c>
      <c r="X130" s="37">
        <v>3</v>
      </c>
      <c r="Y130" s="37" t="s">
        <v>3</v>
      </c>
    </row>
    <row r="131" spans="1:25" s="37" customFormat="1" x14ac:dyDescent="0.25">
      <c r="A131" s="37" t="s">
        <v>0</v>
      </c>
      <c r="B131" s="37">
        <v>1</v>
      </c>
      <c r="C131" s="37">
        <v>10</v>
      </c>
      <c r="D131" s="37">
        <v>3</v>
      </c>
      <c r="E131" s="37">
        <v>12</v>
      </c>
      <c r="V131" s="37">
        <v>145</v>
      </c>
      <c r="W131" s="37" t="s">
        <v>1</v>
      </c>
      <c r="X131" s="37">
        <v>3</v>
      </c>
      <c r="Y131" s="37" t="s">
        <v>3</v>
      </c>
    </row>
    <row r="132" spans="1:25" s="37" customFormat="1" x14ac:dyDescent="0.25">
      <c r="A132" s="37" t="s">
        <v>0</v>
      </c>
      <c r="B132" s="37">
        <v>1</v>
      </c>
      <c r="C132" s="37">
        <v>10</v>
      </c>
      <c r="D132" s="37">
        <v>4</v>
      </c>
      <c r="E132" s="37">
        <v>13</v>
      </c>
      <c r="V132" s="37">
        <v>146</v>
      </c>
      <c r="W132" s="37" t="s">
        <v>1</v>
      </c>
      <c r="X132" s="37">
        <v>3</v>
      </c>
      <c r="Y132" s="37" t="s">
        <v>3</v>
      </c>
    </row>
    <row r="133" spans="1:25" s="37" customFormat="1" x14ac:dyDescent="0.25">
      <c r="A133" s="37" t="s">
        <v>0</v>
      </c>
      <c r="B133" s="37">
        <v>2</v>
      </c>
      <c r="C133" s="37">
        <v>11</v>
      </c>
      <c r="D133" s="37">
        <v>3</v>
      </c>
      <c r="E133" s="37">
        <v>12</v>
      </c>
      <c r="V133" s="37">
        <v>147</v>
      </c>
      <c r="W133" s="37" t="s">
        <v>1</v>
      </c>
      <c r="X133" s="37">
        <v>3</v>
      </c>
      <c r="Y133" s="37" t="s">
        <v>3</v>
      </c>
    </row>
    <row r="134" spans="1:25" s="37" customFormat="1" x14ac:dyDescent="0.25">
      <c r="A134" s="37" t="s">
        <v>0</v>
      </c>
      <c r="B134" s="37">
        <v>2</v>
      </c>
      <c r="C134" s="37">
        <v>11</v>
      </c>
      <c r="D134" s="37">
        <v>9</v>
      </c>
      <c r="E134" s="37">
        <v>18</v>
      </c>
      <c r="V134" s="37">
        <v>148</v>
      </c>
      <c r="W134" s="37" t="s">
        <v>1</v>
      </c>
      <c r="X134" s="37">
        <v>3</v>
      </c>
      <c r="Y134" s="37" t="s">
        <v>3</v>
      </c>
    </row>
    <row r="135" spans="1:25" s="37" customFormat="1" x14ac:dyDescent="0.25">
      <c r="A135" s="37" t="s">
        <v>0</v>
      </c>
      <c r="B135" s="37">
        <v>8</v>
      </c>
      <c r="C135" s="37">
        <v>17</v>
      </c>
      <c r="D135" s="37">
        <v>9</v>
      </c>
      <c r="E135" s="37">
        <v>18</v>
      </c>
      <c r="V135" s="37">
        <v>149</v>
      </c>
      <c r="W135" s="37" t="s">
        <v>1</v>
      </c>
      <c r="X135" s="37">
        <v>3</v>
      </c>
      <c r="Y135" s="37" t="s">
        <v>3</v>
      </c>
    </row>
    <row r="136" spans="1:25" s="37" customFormat="1" x14ac:dyDescent="0.25">
      <c r="A136" s="37" t="s">
        <v>0</v>
      </c>
      <c r="B136" s="37">
        <v>5</v>
      </c>
      <c r="C136" s="37">
        <v>14</v>
      </c>
      <c r="D136" s="37">
        <v>8</v>
      </c>
      <c r="E136" s="37">
        <v>17</v>
      </c>
      <c r="V136" s="37">
        <v>150</v>
      </c>
      <c r="W136" s="37" t="s">
        <v>1</v>
      </c>
      <c r="X136" s="37">
        <v>3</v>
      </c>
      <c r="Y136" s="37" t="s">
        <v>3</v>
      </c>
    </row>
    <row r="137" spans="1:25" s="37" customFormat="1" x14ac:dyDescent="0.25">
      <c r="A137" s="37" t="s">
        <v>0</v>
      </c>
      <c r="B137" s="37">
        <v>4</v>
      </c>
      <c r="C137" s="37">
        <v>13</v>
      </c>
      <c r="D137" s="37">
        <v>8</v>
      </c>
      <c r="E137" s="37">
        <v>17</v>
      </c>
      <c r="V137" s="37">
        <v>151</v>
      </c>
      <c r="W137" s="37" t="s">
        <v>1</v>
      </c>
      <c r="X137" s="37">
        <v>3</v>
      </c>
      <c r="Y137" s="37" t="s">
        <v>3</v>
      </c>
    </row>
    <row r="138" spans="1:25" s="37" customFormat="1" x14ac:dyDescent="0.25">
      <c r="A138" s="37" t="s">
        <v>0</v>
      </c>
      <c r="B138" s="37">
        <v>7</v>
      </c>
      <c r="C138" s="37">
        <v>16</v>
      </c>
      <c r="D138" s="37">
        <v>9</v>
      </c>
      <c r="E138" s="37">
        <v>18</v>
      </c>
      <c r="V138" s="37">
        <v>152</v>
      </c>
      <c r="W138" s="37" t="s">
        <v>1</v>
      </c>
      <c r="X138" s="37">
        <v>3</v>
      </c>
      <c r="Y138" s="37" t="s">
        <v>3</v>
      </c>
    </row>
    <row r="139" spans="1:25" s="37" customFormat="1" x14ac:dyDescent="0.25">
      <c r="A139" s="37" t="s">
        <v>0</v>
      </c>
      <c r="B139" s="37">
        <v>7</v>
      </c>
      <c r="C139" s="37">
        <v>16</v>
      </c>
      <c r="D139" s="37">
        <v>8</v>
      </c>
      <c r="E139" s="37">
        <v>17</v>
      </c>
      <c r="V139" s="37">
        <v>153</v>
      </c>
      <c r="W139" s="37" t="s">
        <v>1</v>
      </c>
      <c r="X139" s="37">
        <v>3</v>
      </c>
      <c r="Y139" s="37" t="s">
        <v>3</v>
      </c>
    </row>
    <row r="140" spans="1:25" s="37" customFormat="1" x14ac:dyDescent="0.25">
      <c r="A140" s="37" t="s">
        <v>0</v>
      </c>
      <c r="B140" s="37">
        <v>6</v>
      </c>
      <c r="C140" s="37">
        <v>15</v>
      </c>
      <c r="D140" s="37">
        <v>8</v>
      </c>
      <c r="E140" s="37">
        <v>17</v>
      </c>
      <c r="V140" s="37">
        <v>154</v>
      </c>
      <c r="W140" s="37" t="s">
        <v>1</v>
      </c>
      <c r="X140" s="37">
        <v>3</v>
      </c>
      <c r="Y140" s="37" t="s">
        <v>3</v>
      </c>
    </row>
    <row r="141" spans="1:25" s="37" customFormat="1" x14ac:dyDescent="0.25">
      <c r="A141" s="37" t="s">
        <v>0</v>
      </c>
      <c r="B141" s="37">
        <v>6</v>
      </c>
      <c r="C141" s="37">
        <v>15</v>
      </c>
      <c r="D141" s="37">
        <v>9</v>
      </c>
      <c r="E141" s="37">
        <v>18</v>
      </c>
      <c r="V141" s="37">
        <v>155</v>
      </c>
      <c r="W141" s="37" t="s">
        <v>1</v>
      </c>
      <c r="X141" s="37">
        <v>3</v>
      </c>
      <c r="Y141" s="37" t="s">
        <v>3</v>
      </c>
    </row>
    <row r="142" spans="1:25" s="37" customFormat="1" x14ac:dyDescent="0.25">
      <c r="A142" s="37" t="s">
        <v>0</v>
      </c>
      <c r="B142" s="37">
        <v>5</v>
      </c>
      <c r="C142" s="37">
        <v>14</v>
      </c>
      <c r="D142" s="37">
        <v>7</v>
      </c>
      <c r="E142" s="37">
        <v>16</v>
      </c>
      <c r="V142" s="37">
        <v>156</v>
      </c>
      <c r="W142" s="37" t="s">
        <v>1</v>
      </c>
      <c r="X142" s="37">
        <v>3</v>
      </c>
      <c r="Y142" s="37" t="s">
        <v>3</v>
      </c>
    </row>
    <row r="143" spans="1:25" s="37" customFormat="1" x14ac:dyDescent="0.25">
      <c r="A143" s="37" t="s">
        <v>0</v>
      </c>
      <c r="B143" s="37">
        <v>5</v>
      </c>
      <c r="C143" s="37">
        <v>14</v>
      </c>
      <c r="D143" s="37">
        <v>9</v>
      </c>
      <c r="E143" s="37">
        <v>18</v>
      </c>
      <c r="V143" s="37">
        <v>157</v>
      </c>
      <c r="W143" s="37" t="s">
        <v>1</v>
      </c>
      <c r="X143" s="37">
        <v>3</v>
      </c>
      <c r="Y143" s="37" t="s">
        <v>3</v>
      </c>
    </row>
    <row r="144" spans="1:25" s="37" customFormat="1" x14ac:dyDescent="0.25">
      <c r="A144" s="37" t="s">
        <v>0</v>
      </c>
      <c r="B144" s="37">
        <v>5</v>
      </c>
      <c r="C144" s="37">
        <v>14</v>
      </c>
      <c r="D144" s="37">
        <v>6</v>
      </c>
      <c r="E144" s="37">
        <v>15</v>
      </c>
      <c r="V144" s="37">
        <v>158</v>
      </c>
      <c r="W144" s="37" t="s">
        <v>1</v>
      </c>
      <c r="X144" s="37">
        <v>3</v>
      </c>
      <c r="Y144" s="37" t="s">
        <v>3</v>
      </c>
    </row>
    <row r="145" spans="1:25" s="37" customFormat="1" x14ac:dyDescent="0.25">
      <c r="A145" s="37" t="s">
        <v>0</v>
      </c>
      <c r="B145" s="37">
        <v>6</v>
      </c>
      <c r="C145" s="37">
        <v>15</v>
      </c>
      <c r="D145" s="37">
        <v>7</v>
      </c>
      <c r="E145" s="37">
        <v>16</v>
      </c>
      <c r="V145" s="37">
        <v>159</v>
      </c>
      <c r="W145" s="37" t="s">
        <v>1</v>
      </c>
      <c r="X145" s="37">
        <v>3</v>
      </c>
      <c r="Y145" s="37" t="s">
        <v>3</v>
      </c>
    </row>
    <row r="146" spans="1:25" x14ac:dyDescent="0.25">
      <c r="A146" s="35" t="s">
        <v>0</v>
      </c>
      <c r="B146" s="35">
        <v>1</v>
      </c>
      <c r="C146" s="35">
        <v>1</v>
      </c>
      <c r="D146" s="35">
        <v>1</v>
      </c>
      <c r="E146" s="35">
        <v>1</v>
      </c>
      <c r="F146" s="35">
        <v>1</v>
      </c>
      <c r="G146" s="35">
        <v>1</v>
      </c>
      <c r="H146" s="35">
        <v>1</v>
      </c>
      <c r="I146" s="35">
        <v>1</v>
      </c>
      <c r="J146" s="35">
        <v>1</v>
      </c>
      <c r="K146" s="35">
        <v>1</v>
      </c>
      <c r="L146" s="35">
        <v>1</v>
      </c>
      <c r="M146" s="35">
        <v>1</v>
      </c>
      <c r="N146" s="35">
        <v>1</v>
      </c>
      <c r="O146" s="35">
        <v>1</v>
      </c>
      <c r="P146" s="35">
        <v>1</v>
      </c>
      <c r="Q146" s="35"/>
      <c r="R146" s="35"/>
      <c r="S146" s="35"/>
      <c r="T146" s="35"/>
      <c r="U146" s="35"/>
      <c r="V146" s="37">
        <v>160</v>
      </c>
      <c r="W146" s="35" t="s">
        <v>1</v>
      </c>
      <c r="X146" s="35">
        <v>5</v>
      </c>
      <c r="Y146" s="35" t="s">
        <v>21</v>
      </c>
    </row>
    <row r="147" spans="1:25" x14ac:dyDescent="0.25">
      <c r="A147" s="35" t="s">
        <v>0</v>
      </c>
      <c r="B147" s="35">
        <f>base!M7</f>
        <v>15</v>
      </c>
      <c r="C147" s="35">
        <f>base!N7</f>
        <v>16</v>
      </c>
      <c r="D147" s="35">
        <f>base!O7</f>
        <v>5</v>
      </c>
      <c r="E147" s="35">
        <f>base!P7</f>
        <v>10</v>
      </c>
      <c r="F147" s="35">
        <f>base!Q7</f>
        <v>7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7">
        <v>161</v>
      </c>
      <c r="W147" s="35" t="s">
        <v>1</v>
      </c>
      <c r="X147" s="35">
        <v>3</v>
      </c>
      <c r="Y147" s="35" t="s">
        <v>190</v>
      </c>
    </row>
    <row r="148" spans="1:25" x14ac:dyDescent="0.25">
      <c r="A148" s="35" t="s">
        <v>0</v>
      </c>
      <c r="B148" s="35">
        <f>base!L7</f>
        <v>14</v>
      </c>
      <c r="C148" s="35">
        <f>base!M7</f>
        <v>15</v>
      </c>
      <c r="D148" s="35">
        <f>base!N7</f>
        <v>16</v>
      </c>
      <c r="E148" s="35">
        <f>base!O7</f>
        <v>5</v>
      </c>
      <c r="F148" s="35">
        <f>base!P7</f>
        <v>10</v>
      </c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7">
        <v>162</v>
      </c>
      <c r="W148" s="35" t="s">
        <v>1</v>
      </c>
      <c r="X148" s="35">
        <v>3</v>
      </c>
      <c r="Y148" s="35" t="s">
        <v>190</v>
      </c>
    </row>
    <row r="149" spans="1:25" x14ac:dyDescent="0.25">
      <c r="A149" s="35" t="s">
        <v>0</v>
      </c>
      <c r="B149" s="35">
        <f>base!K7</f>
        <v>2</v>
      </c>
      <c r="C149" s="35">
        <f>base!L7</f>
        <v>14</v>
      </c>
      <c r="D149" s="35">
        <f>base!M7</f>
        <v>15</v>
      </c>
      <c r="E149" s="35">
        <f>base!N7</f>
        <v>16</v>
      </c>
      <c r="F149" s="35">
        <f>base!O7</f>
        <v>5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7">
        <v>163</v>
      </c>
      <c r="W149" s="35" t="s">
        <v>1</v>
      </c>
      <c r="X149" s="35">
        <v>3</v>
      </c>
      <c r="Y149" s="35" t="s">
        <v>190</v>
      </c>
    </row>
    <row r="150" spans="1:25" x14ac:dyDescent="0.25">
      <c r="A150" s="35" t="s">
        <v>0</v>
      </c>
      <c r="B150" s="35">
        <f>base!J7</f>
        <v>11</v>
      </c>
      <c r="C150" s="35">
        <f>base!K7</f>
        <v>2</v>
      </c>
      <c r="D150" s="35">
        <f>base!L7</f>
        <v>14</v>
      </c>
      <c r="E150" s="35">
        <f>base!M7</f>
        <v>15</v>
      </c>
      <c r="F150" s="35">
        <f>base!N7</f>
        <v>16</v>
      </c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7">
        <v>164</v>
      </c>
      <c r="W150" s="35" t="s">
        <v>1</v>
      </c>
      <c r="X150" s="35">
        <v>3</v>
      </c>
      <c r="Y150" s="35" t="s">
        <v>190</v>
      </c>
    </row>
    <row r="151" spans="1:25" x14ac:dyDescent="0.25">
      <c r="A151" s="35" t="s">
        <v>0</v>
      </c>
      <c r="B151" s="35">
        <f>base!I7</f>
        <v>3</v>
      </c>
      <c r="C151" s="35">
        <f>base!J7</f>
        <v>11</v>
      </c>
      <c r="D151" s="35">
        <f>base!K7</f>
        <v>2</v>
      </c>
      <c r="E151" s="35">
        <f>base!L7</f>
        <v>14</v>
      </c>
      <c r="F151" s="35">
        <f>base!M7</f>
        <v>15</v>
      </c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7">
        <v>165</v>
      </c>
      <c r="W151" s="35" t="s">
        <v>1</v>
      </c>
      <c r="X151" s="35">
        <v>3</v>
      </c>
      <c r="Y151" s="35" t="s">
        <v>190</v>
      </c>
    </row>
    <row r="152" spans="1:25" x14ac:dyDescent="0.25">
      <c r="A152" s="35" t="s">
        <v>0</v>
      </c>
      <c r="B152" s="35">
        <f>base!H7</f>
        <v>9</v>
      </c>
      <c r="C152" s="35">
        <f>base!I7</f>
        <v>3</v>
      </c>
      <c r="D152" s="35">
        <f>base!J7</f>
        <v>11</v>
      </c>
      <c r="E152" s="35">
        <f>base!K7</f>
        <v>2</v>
      </c>
      <c r="F152" s="35">
        <f>base!L7</f>
        <v>14</v>
      </c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7">
        <v>166</v>
      </c>
      <c r="W152" s="35" t="s">
        <v>1</v>
      </c>
      <c r="X152" s="35">
        <v>3</v>
      </c>
      <c r="Y152" s="35" t="s">
        <v>190</v>
      </c>
    </row>
    <row r="153" spans="1:25" x14ac:dyDescent="0.25">
      <c r="A153" s="35" t="s">
        <v>0</v>
      </c>
      <c r="B153" s="35">
        <f>base!G7</f>
        <v>4</v>
      </c>
      <c r="C153" s="35">
        <f>base!H7</f>
        <v>9</v>
      </c>
      <c r="D153" s="35">
        <f>base!I7</f>
        <v>3</v>
      </c>
      <c r="E153" s="35">
        <f>base!J7</f>
        <v>11</v>
      </c>
      <c r="F153" s="35">
        <f>base!K7</f>
        <v>2</v>
      </c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7">
        <v>167</v>
      </c>
      <c r="W153" s="35" t="s">
        <v>1</v>
      </c>
      <c r="X153" s="35">
        <v>3</v>
      </c>
      <c r="Y153" s="35" t="s">
        <v>190</v>
      </c>
    </row>
    <row r="154" spans="1:25" x14ac:dyDescent="0.25">
      <c r="A154" s="35" t="s">
        <v>0</v>
      </c>
      <c r="B154" s="35">
        <f>base!F7</f>
        <v>13</v>
      </c>
      <c r="C154" s="35">
        <f>base!G7</f>
        <v>4</v>
      </c>
      <c r="D154" s="35">
        <f>base!H7</f>
        <v>9</v>
      </c>
      <c r="E154" s="35">
        <f>base!I7</f>
        <v>3</v>
      </c>
      <c r="F154" s="35">
        <f>base!J7</f>
        <v>11</v>
      </c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7">
        <v>168</v>
      </c>
      <c r="W154" s="35" t="s">
        <v>1</v>
      </c>
      <c r="X154" s="35">
        <v>3</v>
      </c>
      <c r="Y154" s="35" t="s">
        <v>190</v>
      </c>
    </row>
    <row r="155" spans="1:25" x14ac:dyDescent="0.25">
      <c r="A155" s="35" t="s">
        <v>0</v>
      </c>
      <c r="B155" s="35">
        <f>base!E7</f>
        <v>12</v>
      </c>
      <c r="C155" s="35">
        <f>base!F7</f>
        <v>13</v>
      </c>
      <c r="D155" s="35">
        <f>base!G7</f>
        <v>4</v>
      </c>
      <c r="E155" s="35">
        <f>base!H7</f>
        <v>9</v>
      </c>
      <c r="F155" s="35">
        <f>base!I7</f>
        <v>3</v>
      </c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7">
        <v>169</v>
      </c>
      <c r="W155" s="35" t="s">
        <v>1</v>
      </c>
      <c r="X155" s="35">
        <v>3</v>
      </c>
      <c r="Y155" s="35" t="s">
        <v>190</v>
      </c>
    </row>
    <row r="156" spans="1:25" x14ac:dyDescent="0.25">
      <c r="A156" s="35" t="s">
        <v>0</v>
      </c>
      <c r="B156" s="35">
        <f>base!D7</f>
        <v>8</v>
      </c>
      <c r="C156" s="35">
        <f>base!E7</f>
        <v>12</v>
      </c>
      <c r="D156" s="35">
        <f>base!F7</f>
        <v>13</v>
      </c>
      <c r="E156" s="35">
        <f>base!G7</f>
        <v>4</v>
      </c>
      <c r="F156" s="35">
        <f>base!H7</f>
        <v>9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7">
        <v>170</v>
      </c>
      <c r="W156" s="35" t="s">
        <v>1</v>
      </c>
      <c r="X156" s="35">
        <v>3</v>
      </c>
      <c r="Y156" s="35" t="s">
        <v>190</v>
      </c>
    </row>
    <row r="157" spans="1:25" x14ac:dyDescent="0.25">
      <c r="A157" s="35" t="s">
        <v>0</v>
      </c>
      <c r="B157" s="35">
        <f>base!C7</f>
        <v>6</v>
      </c>
      <c r="C157" s="35">
        <f>base!D7</f>
        <v>8</v>
      </c>
      <c r="D157" s="35">
        <f>base!E7</f>
        <v>12</v>
      </c>
      <c r="E157" s="35">
        <f>base!F7</f>
        <v>13</v>
      </c>
      <c r="F157" s="35">
        <f>base!G7</f>
        <v>4</v>
      </c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7">
        <v>171</v>
      </c>
      <c r="W157" s="35" t="s">
        <v>1</v>
      </c>
      <c r="X157" s="35">
        <v>3</v>
      </c>
      <c r="Y157" s="35" t="s">
        <v>190</v>
      </c>
    </row>
    <row r="158" spans="1:25" x14ac:dyDescent="0.25">
      <c r="A158" s="35" t="s">
        <v>0</v>
      </c>
      <c r="B158" s="35">
        <f>+base!C7</f>
        <v>6</v>
      </c>
      <c r="C158" s="35">
        <f>+base!D7</f>
        <v>8</v>
      </c>
      <c r="D158" s="35">
        <f>+base!E7</f>
        <v>12</v>
      </c>
      <c r="E158" s="35">
        <f>+base!F7</f>
        <v>13</v>
      </c>
      <c r="F158" s="35">
        <f>+base!G7</f>
        <v>4</v>
      </c>
      <c r="G158" s="35">
        <f>+base!H7</f>
        <v>9</v>
      </c>
      <c r="H158" s="35">
        <f>+base!I7</f>
        <v>3</v>
      </c>
      <c r="I158" s="35">
        <f>+base!J7</f>
        <v>11</v>
      </c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7">
        <v>172</v>
      </c>
      <c r="W158" s="35" t="s">
        <v>1</v>
      </c>
      <c r="X158" s="35">
        <v>3</v>
      </c>
      <c r="Y158" s="35" t="s">
        <v>190</v>
      </c>
    </row>
    <row r="159" spans="1:25" x14ac:dyDescent="0.25">
      <c r="A159" s="35" t="s">
        <v>0</v>
      </c>
      <c r="B159" s="35">
        <f>+base!C7</f>
        <v>6</v>
      </c>
      <c r="C159" s="35">
        <f>+base!D7</f>
        <v>8</v>
      </c>
      <c r="D159" s="35">
        <f>+base!E7</f>
        <v>12</v>
      </c>
      <c r="E159" s="35">
        <f>+base!F7</f>
        <v>13</v>
      </c>
      <c r="F159" s="35">
        <f>+base!G7</f>
        <v>4</v>
      </c>
      <c r="G159" s="35">
        <f>+base!H7</f>
        <v>9</v>
      </c>
      <c r="H159" s="35">
        <f>+base!I7</f>
        <v>3</v>
      </c>
      <c r="I159" s="35">
        <f>+base!J7</f>
        <v>11</v>
      </c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7">
        <v>173</v>
      </c>
      <c r="W159" s="35" t="s">
        <v>2</v>
      </c>
      <c r="X159" s="35">
        <v>1</v>
      </c>
      <c r="Y159" s="35" t="s">
        <v>190</v>
      </c>
    </row>
    <row r="160" spans="1:25" x14ac:dyDescent="0.25">
      <c r="A160" s="35" t="s">
        <v>0</v>
      </c>
      <c r="B160" s="35">
        <v>1</v>
      </c>
      <c r="C160" s="35">
        <v>1</v>
      </c>
      <c r="D160" s="35">
        <v>1</v>
      </c>
      <c r="E160" s="35">
        <v>1</v>
      </c>
      <c r="F160" s="35">
        <v>1</v>
      </c>
      <c r="G160" s="35">
        <v>1</v>
      </c>
      <c r="H160" s="35">
        <v>1</v>
      </c>
      <c r="I160" s="35">
        <v>1</v>
      </c>
      <c r="J160" s="35">
        <v>1</v>
      </c>
      <c r="K160" s="35">
        <v>1</v>
      </c>
      <c r="L160" s="35">
        <v>1</v>
      </c>
      <c r="M160" s="35">
        <v>1</v>
      </c>
      <c r="N160" s="35">
        <v>1</v>
      </c>
      <c r="O160" s="35">
        <v>1</v>
      </c>
      <c r="P160" s="35">
        <v>1</v>
      </c>
      <c r="Q160" s="35"/>
      <c r="R160" s="35"/>
      <c r="S160" s="35"/>
      <c r="T160" s="35"/>
      <c r="U160" s="35"/>
      <c r="V160" s="37">
        <v>174</v>
      </c>
      <c r="W160" s="35" t="s">
        <v>1</v>
      </c>
      <c r="X160" s="35">
        <v>5</v>
      </c>
      <c r="Y160" s="35" t="s">
        <v>21</v>
      </c>
    </row>
    <row r="161" spans="1:25" s="37" customFormat="1" x14ac:dyDescent="0.25">
      <c r="A161" s="36" t="s">
        <v>0</v>
      </c>
      <c r="B161" s="36">
        <f>+base!C3</f>
        <v>7</v>
      </c>
      <c r="C161" s="36">
        <f>+base!D3</f>
        <v>3</v>
      </c>
      <c r="D161" s="36">
        <f>+base!E3</f>
        <v>5</v>
      </c>
      <c r="E161" s="36">
        <f>+base!F3</f>
        <v>8</v>
      </c>
      <c r="F161" s="36">
        <f>+base!G3</f>
        <v>6</v>
      </c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7">
        <v>175</v>
      </c>
      <c r="W161" s="36" t="s">
        <v>1</v>
      </c>
      <c r="X161" s="36">
        <v>3</v>
      </c>
      <c r="Y161" s="36" t="s">
        <v>68</v>
      </c>
    </row>
    <row r="162" spans="1:25" s="37" customFormat="1" x14ac:dyDescent="0.25">
      <c r="A162" s="36" t="s">
        <v>0</v>
      </c>
      <c r="B162" s="36">
        <f>base!C6</f>
        <v>11</v>
      </c>
      <c r="C162" s="36">
        <f>base!D6</f>
        <v>3</v>
      </c>
      <c r="D162" s="36">
        <f>base!E6</f>
        <v>9</v>
      </c>
      <c r="E162" s="36">
        <f>base!F6</f>
        <v>6</v>
      </c>
      <c r="F162" s="36">
        <f>base!G6</f>
        <v>8</v>
      </c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7">
        <v>176</v>
      </c>
      <c r="W162" s="36" t="s">
        <v>1</v>
      </c>
      <c r="X162" s="36">
        <v>3</v>
      </c>
      <c r="Y162" s="36" t="s">
        <v>57</v>
      </c>
    </row>
    <row r="163" spans="1:25" s="36" customFormat="1" x14ac:dyDescent="0.25">
      <c r="A163" s="36" t="s">
        <v>0</v>
      </c>
      <c r="B163" s="36">
        <f>base!C6</f>
        <v>11</v>
      </c>
      <c r="C163" s="36">
        <f>base!D6</f>
        <v>3</v>
      </c>
      <c r="D163" s="36">
        <f>base!E6</f>
        <v>9</v>
      </c>
      <c r="V163" s="37">
        <v>177</v>
      </c>
      <c r="W163" s="36" t="s">
        <v>1</v>
      </c>
      <c r="X163" s="36">
        <v>2</v>
      </c>
      <c r="Y163" s="36" t="s">
        <v>20</v>
      </c>
    </row>
    <row r="164" spans="1:25" s="37" customFormat="1" x14ac:dyDescent="0.25">
      <c r="A164" s="37" t="s">
        <v>0</v>
      </c>
      <c r="B164" s="37">
        <f>+base!C3</f>
        <v>7</v>
      </c>
      <c r="C164" s="37">
        <f>+base!D3</f>
        <v>3</v>
      </c>
      <c r="D164" s="37">
        <f>+base!E3</f>
        <v>5</v>
      </c>
      <c r="V164" s="37">
        <v>178</v>
      </c>
      <c r="W164" s="37" t="s">
        <v>1</v>
      </c>
      <c r="X164" s="37">
        <v>2</v>
      </c>
      <c r="Y164" s="37" t="s">
        <v>123</v>
      </c>
    </row>
    <row r="165" spans="1:25" s="37" customFormat="1" ht="13.5" customHeight="1" x14ac:dyDescent="0.25">
      <c r="A165" s="37" t="s">
        <v>0</v>
      </c>
      <c r="B165" s="37">
        <f>base!C3</f>
        <v>7</v>
      </c>
      <c r="C165" s="37">
        <f>base!D3</f>
        <v>3</v>
      </c>
      <c r="D165" s="37">
        <f>base!E3</f>
        <v>5</v>
      </c>
      <c r="E165" s="40">
        <f>base!F3</f>
        <v>8</v>
      </c>
      <c r="F165" s="37">
        <f>base!G3</f>
        <v>6</v>
      </c>
      <c r="G165" s="37">
        <f>base!H3</f>
        <v>12</v>
      </c>
      <c r="H165" s="37">
        <f>base!I3</f>
        <v>14</v>
      </c>
      <c r="I165" s="40">
        <f>base!J3</f>
        <v>1</v>
      </c>
      <c r="J165" s="37">
        <f>base!K3</f>
        <v>9</v>
      </c>
      <c r="K165" s="37">
        <f>base!L3</f>
        <v>15</v>
      </c>
      <c r="L165" s="37">
        <f>base!M3</f>
        <v>4</v>
      </c>
      <c r="M165" s="37">
        <f>base!N3</f>
        <v>10</v>
      </c>
      <c r="N165" s="37">
        <f>base!O3</f>
        <v>2</v>
      </c>
      <c r="O165" s="40">
        <f>base!P3</f>
        <v>11</v>
      </c>
      <c r="P165" s="37">
        <f>base!Q3</f>
        <v>16</v>
      </c>
      <c r="V165" s="37">
        <v>179</v>
      </c>
      <c r="W165" s="37" t="s">
        <v>2</v>
      </c>
      <c r="X165" s="37">
        <v>3</v>
      </c>
      <c r="Y165" s="43" t="s">
        <v>603</v>
      </c>
    </row>
    <row r="166" spans="1:25" s="37" customFormat="1" x14ac:dyDescent="0.25">
      <c r="A166" s="36" t="s">
        <v>0</v>
      </c>
      <c r="B166" s="36">
        <f>+base!C2</f>
        <v>15</v>
      </c>
      <c r="C166" s="36">
        <f>+base!D2</f>
        <v>13</v>
      </c>
      <c r="D166" s="36">
        <f>+base!E2</f>
        <v>5</v>
      </c>
      <c r="E166" s="36">
        <f>+base!F2</f>
        <v>12</v>
      </c>
      <c r="F166" s="36">
        <f>+base!G2</f>
        <v>11</v>
      </c>
      <c r="G166" s="36">
        <f>+base!H2</f>
        <v>10</v>
      </c>
      <c r="H166" s="36">
        <f>+base!I2</f>
        <v>1</v>
      </c>
      <c r="I166" s="36">
        <f>+base!J2</f>
        <v>7</v>
      </c>
      <c r="J166" s="36">
        <f>+base!K2</f>
        <v>2</v>
      </c>
      <c r="K166" s="36">
        <f>+base!L2</f>
        <v>4</v>
      </c>
      <c r="L166" s="36">
        <f>+base!M2</f>
        <v>6</v>
      </c>
      <c r="M166" s="36">
        <f>+base!N2</f>
        <v>9</v>
      </c>
      <c r="N166" s="36"/>
      <c r="O166" s="36"/>
      <c r="P166" s="36"/>
      <c r="Q166" s="36"/>
      <c r="R166" s="36"/>
      <c r="S166" s="36"/>
      <c r="T166" s="36"/>
      <c r="U166" s="36"/>
      <c r="V166" s="37">
        <v>180</v>
      </c>
      <c r="W166" s="36" t="s">
        <v>2</v>
      </c>
      <c r="X166" s="36">
        <v>4</v>
      </c>
      <c r="Y166" s="36" t="s">
        <v>687</v>
      </c>
    </row>
    <row r="167" spans="1:25" s="37" customFormat="1" x14ac:dyDescent="0.25">
      <c r="A167" s="37" t="s">
        <v>0</v>
      </c>
      <c r="B167" s="37">
        <f>+base!C2</f>
        <v>15</v>
      </c>
      <c r="C167" s="37">
        <f>+base!D2</f>
        <v>13</v>
      </c>
      <c r="D167" s="37">
        <f>+base!E2</f>
        <v>5</v>
      </c>
      <c r="E167" s="37">
        <f>+base!F2</f>
        <v>12</v>
      </c>
      <c r="F167" s="37">
        <f>+base!G2</f>
        <v>11</v>
      </c>
      <c r="G167" s="37">
        <f>+base!H2</f>
        <v>10</v>
      </c>
      <c r="H167" s="37">
        <f>+base!I2</f>
        <v>1</v>
      </c>
      <c r="I167" s="37">
        <f>+base!J2</f>
        <v>7</v>
      </c>
      <c r="V167" s="37">
        <v>181</v>
      </c>
      <c r="W167" s="37" t="s">
        <v>2</v>
      </c>
      <c r="X167" s="37">
        <v>3</v>
      </c>
      <c r="Y167" s="37" t="s">
        <v>67</v>
      </c>
    </row>
    <row r="168" spans="1:25" s="36" customFormat="1" x14ac:dyDescent="0.25">
      <c r="A168" s="36" t="s">
        <v>0</v>
      </c>
      <c r="B168" s="36">
        <f>base!C4</f>
        <v>6</v>
      </c>
      <c r="C168" s="36">
        <f>base!D4</f>
        <v>4</v>
      </c>
      <c r="D168" s="36">
        <f>base!E4</f>
        <v>1</v>
      </c>
      <c r="E168" s="36">
        <f>base!F4</f>
        <v>3</v>
      </c>
      <c r="F168" s="36">
        <f>base!G4</f>
        <v>5</v>
      </c>
      <c r="G168" s="36">
        <f>base!H4</f>
        <v>2</v>
      </c>
      <c r="H168" s="36">
        <f>base!I4</f>
        <v>13</v>
      </c>
      <c r="I168" s="36">
        <f>base!J4</f>
        <v>11</v>
      </c>
      <c r="J168" s="36">
        <f>base!K4</f>
        <v>9</v>
      </c>
      <c r="K168" s="36">
        <f>base!L4</f>
        <v>8</v>
      </c>
      <c r="L168" s="36">
        <f>base!M4</f>
        <v>12</v>
      </c>
      <c r="M168" s="36">
        <f>base!N4</f>
        <v>7</v>
      </c>
      <c r="V168" s="37">
        <v>182</v>
      </c>
      <c r="W168" s="36" t="s">
        <v>2</v>
      </c>
      <c r="X168" s="36">
        <v>2</v>
      </c>
      <c r="Y168" s="36" t="s">
        <v>126</v>
      </c>
    </row>
    <row r="169" spans="1:25" s="37" customFormat="1" x14ac:dyDescent="0.25">
      <c r="A169" s="37" t="s">
        <v>0</v>
      </c>
      <c r="B169" s="42">
        <f>+base!C9</f>
        <v>1</v>
      </c>
      <c r="C169" s="42">
        <f>+base!D9</f>
        <v>10</v>
      </c>
      <c r="D169" s="42">
        <f>+base!E9</f>
        <v>3</v>
      </c>
      <c r="E169" s="42">
        <f>+base!F9</f>
        <v>5</v>
      </c>
      <c r="F169" s="42">
        <f>+base!G9</f>
        <v>4</v>
      </c>
      <c r="G169" s="42">
        <f>+base!H9</f>
        <v>15</v>
      </c>
      <c r="H169" s="42">
        <f>+base!I9</f>
        <v>11</v>
      </c>
      <c r="I169" s="42">
        <f>+base!J9</f>
        <v>8</v>
      </c>
      <c r="V169" s="37">
        <v>183</v>
      </c>
      <c r="W169" s="37" t="s">
        <v>2</v>
      </c>
      <c r="X169" s="37">
        <v>2</v>
      </c>
      <c r="Y169" s="37" t="s">
        <v>70</v>
      </c>
    </row>
    <row r="170" spans="1:25" s="37" customFormat="1" x14ac:dyDescent="0.25">
      <c r="A170" s="37" t="s">
        <v>0</v>
      </c>
      <c r="B170" s="42">
        <f>+base!C10</f>
        <v>1</v>
      </c>
      <c r="C170" s="42">
        <f>+base!D10</f>
        <v>10</v>
      </c>
      <c r="D170" s="42">
        <f>+base!E10</f>
        <v>3</v>
      </c>
      <c r="E170" s="42">
        <f>+base!F10</f>
        <v>7</v>
      </c>
      <c r="F170" s="42">
        <f>+base!G10</f>
        <v>5</v>
      </c>
      <c r="G170" s="42">
        <f>+base!H10</f>
        <v>4</v>
      </c>
      <c r="H170" s="42">
        <f>+base!I10</f>
        <v>15</v>
      </c>
      <c r="I170" s="42">
        <f>+base!J10</f>
        <v>8</v>
      </c>
      <c r="V170" s="37">
        <v>184</v>
      </c>
      <c r="W170" s="37" t="s">
        <v>2</v>
      </c>
      <c r="X170" s="37">
        <v>2</v>
      </c>
      <c r="Y170" s="37" t="s">
        <v>71</v>
      </c>
    </row>
    <row r="171" spans="1:25" s="37" customFormat="1" x14ac:dyDescent="0.25">
      <c r="A171" s="36" t="s">
        <v>0</v>
      </c>
      <c r="B171" s="36">
        <f>+base!C3</f>
        <v>7</v>
      </c>
      <c r="C171" s="36">
        <f>+base!D3</f>
        <v>3</v>
      </c>
      <c r="D171" s="36">
        <f>+base!E3</f>
        <v>5</v>
      </c>
      <c r="E171" s="36">
        <f>+base!F3</f>
        <v>8</v>
      </c>
      <c r="F171" s="36">
        <f>+base!G3</f>
        <v>6</v>
      </c>
      <c r="G171" s="36">
        <f>+base!H3</f>
        <v>12</v>
      </c>
      <c r="H171" s="36">
        <f>+base!I3</f>
        <v>14</v>
      </c>
      <c r="I171" s="36">
        <f>+base!J3</f>
        <v>1</v>
      </c>
      <c r="J171" s="36">
        <f>+base!K3</f>
        <v>9</v>
      </c>
      <c r="K171" s="36">
        <f>+base!L3</f>
        <v>15</v>
      </c>
      <c r="L171" s="36">
        <f>+base!M3</f>
        <v>4</v>
      </c>
      <c r="M171" s="36">
        <f>+base!N3</f>
        <v>10</v>
      </c>
      <c r="N171" s="36"/>
      <c r="O171" s="36"/>
      <c r="P171" s="36"/>
      <c r="Q171" s="36"/>
      <c r="R171" s="36"/>
      <c r="S171" s="36"/>
      <c r="T171" s="36"/>
      <c r="U171" s="36"/>
      <c r="V171" s="37">
        <v>185</v>
      </c>
      <c r="W171" s="36" t="s">
        <v>2</v>
      </c>
      <c r="X171" s="36">
        <v>2</v>
      </c>
      <c r="Y171" s="36" t="s">
        <v>122</v>
      </c>
    </row>
    <row r="172" spans="1:25" s="37" customFormat="1" x14ac:dyDescent="0.25">
      <c r="A172" s="37" t="s">
        <v>0</v>
      </c>
      <c r="B172" s="37">
        <f>+base!C2</f>
        <v>15</v>
      </c>
      <c r="C172" s="37">
        <f>+base!D2</f>
        <v>13</v>
      </c>
      <c r="D172" s="37">
        <f>+base!E2</f>
        <v>5</v>
      </c>
      <c r="E172" s="37">
        <f>+base!F2</f>
        <v>12</v>
      </c>
      <c r="F172" s="37">
        <f>+base!G2</f>
        <v>11</v>
      </c>
      <c r="G172" s="37">
        <f>+base!H2</f>
        <v>10</v>
      </c>
      <c r="V172" s="37">
        <v>186</v>
      </c>
      <c r="W172" s="37" t="s">
        <v>2</v>
      </c>
      <c r="X172" s="37">
        <v>2</v>
      </c>
      <c r="Y172" s="37" t="s">
        <v>66</v>
      </c>
    </row>
    <row r="173" spans="1:25" s="36" customFormat="1" x14ac:dyDescent="0.25">
      <c r="A173" s="36" t="s">
        <v>0</v>
      </c>
      <c r="B173" s="36">
        <f>base!C6</f>
        <v>11</v>
      </c>
      <c r="C173" s="36">
        <f>base!D6</f>
        <v>3</v>
      </c>
      <c r="D173" s="36">
        <f>base!E6</f>
        <v>9</v>
      </c>
      <c r="E173" s="36">
        <f>base!F6</f>
        <v>6</v>
      </c>
      <c r="F173" s="36">
        <f>base!G6</f>
        <v>8</v>
      </c>
      <c r="G173" s="36">
        <f>base!H6</f>
        <v>10</v>
      </c>
      <c r="H173" s="36">
        <f>base!I6</f>
        <v>1</v>
      </c>
      <c r="I173" s="36">
        <f>base!J6</f>
        <v>16</v>
      </c>
      <c r="J173" s="36">
        <f>base!K6</f>
        <v>5</v>
      </c>
      <c r="K173" s="36">
        <f>base!L6</f>
        <v>17</v>
      </c>
      <c r="V173" s="37">
        <v>187</v>
      </c>
      <c r="W173" s="36" t="s">
        <v>2</v>
      </c>
      <c r="X173" s="36">
        <v>1</v>
      </c>
      <c r="Y173" s="36" t="s">
        <v>128</v>
      </c>
    </row>
    <row r="174" spans="1:25" s="36" customFormat="1" x14ac:dyDescent="0.25">
      <c r="A174" s="36" t="s">
        <v>0</v>
      </c>
      <c r="B174" s="36">
        <f>+base!D4</f>
        <v>4</v>
      </c>
      <c r="C174" s="36">
        <f>+base!F4</f>
        <v>3</v>
      </c>
      <c r="D174" s="36">
        <f>+base!H4</f>
        <v>2</v>
      </c>
      <c r="E174" s="36">
        <f>+base!J4</f>
        <v>11</v>
      </c>
      <c r="F174" s="36">
        <f>+base!L4</f>
        <v>8</v>
      </c>
      <c r="G174" s="36">
        <f>+base!N4</f>
        <v>7</v>
      </c>
      <c r="H174" s="36">
        <f>+base!P4</f>
        <v>10</v>
      </c>
      <c r="V174" s="37">
        <v>188</v>
      </c>
      <c r="W174" s="36" t="s">
        <v>2</v>
      </c>
      <c r="X174" s="36">
        <v>1</v>
      </c>
      <c r="Y174" s="36" t="s">
        <v>31</v>
      </c>
    </row>
    <row r="175" spans="1:25" s="36" customFormat="1" x14ac:dyDescent="0.25">
      <c r="A175" s="36" t="s">
        <v>0</v>
      </c>
      <c r="B175" s="36">
        <f>base!C3</f>
        <v>7</v>
      </c>
      <c r="C175" s="36">
        <f>base!D3</f>
        <v>3</v>
      </c>
      <c r="D175" s="36">
        <f>base!E3</f>
        <v>5</v>
      </c>
      <c r="E175" s="36">
        <f>base!F3</f>
        <v>8</v>
      </c>
      <c r="F175" s="36">
        <f>base!G3</f>
        <v>6</v>
      </c>
      <c r="G175" s="36">
        <f>base!C4</f>
        <v>6</v>
      </c>
      <c r="H175" s="36">
        <f>base!D4</f>
        <v>4</v>
      </c>
      <c r="I175" s="36">
        <f>base!E4</f>
        <v>1</v>
      </c>
      <c r="J175" s="36">
        <f>base!F4</f>
        <v>3</v>
      </c>
      <c r="K175" s="36">
        <f>base!G4</f>
        <v>5</v>
      </c>
      <c r="L175" s="36">
        <f>base!C5</f>
        <v>3</v>
      </c>
      <c r="M175" s="36">
        <f>base!D5</f>
        <v>2</v>
      </c>
      <c r="N175" s="36">
        <f>base!E5</f>
        <v>7</v>
      </c>
      <c r="O175" s="36">
        <f>base!F5</f>
        <v>10</v>
      </c>
      <c r="P175" s="36">
        <f>base!G5</f>
        <v>13</v>
      </c>
      <c r="V175" s="37">
        <v>189</v>
      </c>
      <c r="W175" s="36" t="s">
        <v>2</v>
      </c>
      <c r="X175" s="36">
        <v>1</v>
      </c>
      <c r="Y175" s="36" t="s">
        <v>17</v>
      </c>
    </row>
    <row r="176" spans="1:25" s="37" customFormat="1" x14ac:dyDescent="0.25">
      <c r="A176" s="37" t="s">
        <v>0</v>
      </c>
      <c r="B176" s="37">
        <f>+base!C3</f>
        <v>7</v>
      </c>
      <c r="C176" s="37">
        <f>+base!D3</f>
        <v>3</v>
      </c>
      <c r="D176" s="37">
        <f>+base!E3</f>
        <v>5</v>
      </c>
      <c r="E176" s="37">
        <f>+base!F3</f>
        <v>8</v>
      </c>
      <c r="F176" s="37">
        <f>+base!G3</f>
        <v>6</v>
      </c>
      <c r="G176" s="37">
        <f>+base!H3</f>
        <v>12</v>
      </c>
      <c r="H176" s="37">
        <f>+base!I3</f>
        <v>14</v>
      </c>
      <c r="I176" s="37">
        <f>+base!J3</f>
        <v>1</v>
      </c>
      <c r="J176" s="37">
        <f>+base!K3</f>
        <v>9</v>
      </c>
      <c r="K176" s="37">
        <f>+base!L3</f>
        <v>15</v>
      </c>
      <c r="V176" s="37">
        <v>190</v>
      </c>
      <c r="W176" s="37" t="s">
        <v>2</v>
      </c>
      <c r="X176" s="37">
        <v>1</v>
      </c>
      <c r="Y176" s="37" t="s">
        <v>137</v>
      </c>
    </row>
    <row r="177" spans="1:25" s="37" customFormat="1" x14ac:dyDescent="0.25">
      <c r="A177" s="37" t="s">
        <v>0</v>
      </c>
      <c r="B177" s="37">
        <f>+base!C2</f>
        <v>15</v>
      </c>
      <c r="C177" s="37">
        <f>+base!D2</f>
        <v>13</v>
      </c>
      <c r="D177" s="37">
        <f>+base!E2</f>
        <v>5</v>
      </c>
      <c r="E177" s="37">
        <f>+base!F2</f>
        <v>12</v>
      </c>
      <c r="V177" s="37">
        <v>191</v>
      </c>
      <c r="W177" s="37" t="s">
        <v>2</v>
      </c>
      <c r="X177" s="37">
        <v>1</v>
      </c>
      <c r="Y177" s="37" t="s">
        <v>143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  <ignoredErrors>
    <ignoredError sqref="C6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12" sqref="B12"/>
    </sheetView>
  </sheetViews>
  <sheetFormatPr baseColWidth="10" defaultRowHeight="15" x14ac:dyDescent="0.25"/>
  <cols>
    <col min="1" max="1" width="64.140625" customWidth="1"/>
    <col min="2" max="2" width="18.5703125" bestFit="1" customWidth="1"/>
    <col min="3" max="3" width="9.7109375" customWidth="1"/>
    <col min="4" max="4" width="5.7109375" customWidth="1"/>
    <col min="5" max="5" width="9.5703125" customWidth="1"/>
    <col min="6" max="6" width="12.85546875" bestFit="1" customWidth="1"/>
    <col min="7" max="7" width="12.7109375" bestFit="1" customWidth="1"/>
    <col min="8" max="8" width="6.28515625" customWidth="1"/>
    <col min="9" max="9" width="7" customWidth="1"/>
    <col min="10" max="10" width="39" bestFit="1" customWidth="1"/>
    <col min="11" max="11" width="7" customWidth="1"/>
  </cols>
  <sheetData>
    <row r="1" spans="1:11" x14ac:dyDescent="0.25">
      <c r="A1" t="s">
        <v>506</v>
      </c>
      <c r="B1" t="s">
        <v>507</v>
      </c>
      <c r="C1" t="s">
        <v>508</v>
      </c>
      <c r="D1" t="s">
        <v>509</v>
      </c>
      <c r="E1" t="s">
        <v>510</v>
      </c>
      <c r="F1" t="s">
        <v>511</v>
      </c>
      <c r="G1" t="s">
        <v>512</v>
      </c>
    </row>
    <row r="3" spans="1:11" x14ac:dyDescent="0.25">
      <c r="A3" t="s">
        <v>208</v>
      </c>
    </row>
    <row r="4" spans="1:11" x14ac:dyDescent="0.25">
      <c r="A4" t="s">
        <v>209</v>
      </c>
    </row>
    <row r="5" spans="1:11" x14ac:dyDescent="0.25">
      <c r="A5" t="s">
        <v>210</v>
      </c>
    </row>
    <row r="6" spans="1:11" x14ac:dyDescent="0.25">
      <c r="A6" t="s">
        <v>211</v>
      </c>
      <c r="B6" t="s">
        <v>212</v>
      </c>
      <c r="C6" t="s">
        <v>213</v>
      </c>
      <c r="D6" t="s">
        <v>214</v>
      </c>
      <c r="E6" t="s">
        <v>215</v>
      </c>
      <c r="F6" t="s">
        <v>216</v>
      </c>
      <c r="G6" t="s">
        <v>217</v>
      </c>
      <c r="H6" t="s">
        <v>218</v>
      </c>
      <c r="I6" t="s">
        <v>219</v>
      </c>
      <c r="J6" t="s">
        <v>220</v>
      </c>
      <c r="K6" t="s">
        <v>221</v>
      </c>
    </row>
    <row r="7" spans="1:11" x14ac:dyDescent="0.25">
      <c r="A7">
        <v>1</v>
      </c>
      <c r="B7" t="s">
        <v>222</v>
      </c>
      <c r="C7">
        <v>2700</v>
      </c>
      <c r="E7" t="s">
        <v>223</v>
      </c>
      <c r="F7" t="s">
        <v>224</v>
      </c>
      <c r="G7" t="s">
        <v>225</v>
      </c>
      <c r="H7" t="s">
        <v>226</v>
      </c>
      <c r="I7">
        <v>231740</v>
      </c>
      <c r="J7" t="s">
        <v>227</v>
      </c>
      <c r="K7" t="s">
        <v>228</v>
      </c>
    </row>
    <row r="8" spans="1:11" x14ac:dyDescent="0.25">
      <c r="A8" s="21">
        <v>2</v>
      </c>
      <c r="B8" t="s">
        <v>229</v>
      </c>
      <c r="C8">
        <v>2700</v>
      </c>
      <c r="E8" t="s">
        <v>223</v>
      </c>
      <c r="F8" t="s">
        <v>230</v>
      </c>
      <c r="G8" t="s">
        <v>230</v>
      </c>
      <c r="H8" t="s">
        <v>231</v>
      </c>
      <c r="I8">
        <v>311476</v>
      </c>
      <c r="J8" t="s">
        <v>232</v>
      </c>
      <c r="K8" s="26">
        <v>40934</v>
      </c>
    </row>
    <row r="9" spans="1:11" x14ac:dyDescent="0.25">
      <c r="A9">
        <v>3</v>
      </c>
      <c r="B9" t="s">
        <v>233</v>
      </c>
      <c r="C9">
        <v>2700</v>
      </c>
      <c r="E9" t="s">
        <v>234</v>
      </c>
      <c r="F9" t="s">
        <v>235</v>
      </c>
      <c r="G9" t="s">
        <v>235</v>
      </c>
      <c r="H9" t="s">
        <v>236</v>
      </c>
      <c r="I9">
        <v>324070</v>
      </c>
      <c r="J9" t="s">
        <v>237</v>
      </c>
      <c r="K9" t="s">
        <v>238</v>
      </c>
    </row>
    <row r="10" spans="1:11" x14ac:dyDescent="0.25">
      <c r="A10" s="21">
        <v>4</v>
      </c>
      <c r="B10" t="s">
        <v>239</v>
      </c>
      <c r="C10">
        <v>2700</v>
      </c>
      <c r="D10" t="s">
        <v>240</v>
      </c>
      <c r="E10" t="s">
        <v>241</v>
      </c>
      <c r="F10" t="s">
        <v>242</v>
      </c>
      <c r="G10" t="s">
        <v>243</v>
      </c>
      <c r="H10" t="s">
        <v>236</v>
      </c>
      <c r="I10">
        <v>340090</v>
      </c>
      <c r="J10" t="s">
        <v>244</v>
      </c>
      <c r="K10" s="26">
        <v>40916</v>
      </c>
    </row>
    <row r="11" spans="1:11" x14ac:dyDescent="0.25">
      <c r="A11">
        <v>5</v>
      </c>
      <c r="B11" t="s">
        <v>245</v>
      </c>
      <c r="C11">
        <v>2700</v>
      </c>
      <c r="E11" t="s">
        <v>241</v>
      </c>
      <c r="F11" t="s">
        <v>246</v>
      </c>
      <c r="G11" t="s">
        <v>246</v>
      </c>
      <c r="H11" t="s">
        <v>247</v>
      </c>
      <c r="I11">
        <v>362440</v>
      </c>
      <c r="J11" t="s">
        <v>248</v>
      </c>
      <c r="K11" t="s">
        <v>249</v>
      </c>
    </row>
    <row r="12" spans="1:11" x14ac:dyDescent="0.25">
      <c r="A12" s="21">
        <v>6</v>
      </c>
      <c r="B12" t="s">
        <v>250</v>
      </c>
      <c r="C12">
        <v>2700</v>
      </c>
      <c r="D12" t="s">
        <v>240</v>
      </c>
      <c r="E12" t="s">
        <v>251</v>
      </c>
      <c r="F12" t="s">
        <v>252</v>
      </c>
      <c r="G12" t="s">
        <v>252</v>
      </c>
      <c r="H12" t="s">
        <v>253</v>
      </c>
      <c r="I12">
        <v>364799</v>
      </c>
      <c r="J12" t="s">
        <v>254</v>
      </c>
      <c r="K12" s="26">
        <v>40914</v>
      </c>
    </row>
    <row r="13" spans="1:11" x14ac:dyDescent="0.25">
      <c r="A13">
        <v>7</v>
      </c>
      <c r="B13" t="s">
        <v>255</v>
      </c>
      <c r="C13">
        <v>2700</v>
      </c>
      <c r="D13" t="s">
        <v>240</v>
      </c>
      <c r="E13" t="s">
        <v>256</v>
      </c>
      <c r="F13" t="s">
        <v>257</v>
      </c>
      <c r="G13" t="s">
        <v>258</v>
      </c>
      <c r="H13" t="s">
        <v>259</v>
      </c>
      <c r="I13">
        <v>367500</v>
      </c>
      <c r="J13" t="s">
        <v>260</v>
      </c>
      <c r="K13" t="s">
        <v>261</v>
      </c>
    </row>
    <row r="14" spans="1:11" x14ac:dyDescent="0.25">
      <c r="A14">
        <v>8</v>
      </c>
      <c r="B14" t="s">
        <v>262</v>
      </c>
      <c r="C14">
        <v>2700</v>
      </c>
      <c r="D14" t="s">
        <v>240</v>
      </c>
      <c r="E14" t="s">
        <v>223</v>
      </c>
      <c r="F14" t="s">
        <v>263</v>
      </c>
      <c r="G14" t="s">
        <v>258</v>
      </c>
      <c r="H14" t="s">
        <v>247</v>
      </c>
      <c r="I14">
        <v>368830</v>
      </c>
      <c r="J14" t="s">
        <v>264</v>
      </c>
      <c r="K14" s="26">
        <v>40921</v>
      </c>
    </row>
    <row r="15" spans="1:11" x14ac:dyDescent="0.25">
      <c r="A15">
        <v>9</v>
      </c>
      <c r="B15" t="s">
        <v>265</v>
      </c>
      <c r="C15">
        <v>2700</v>
      </c>
      <c r="D15" t="s">
        <v>240</v>
      </c>
      <c r="E15" t="s">
        <v>266</v>
      </c>
      <c r="F15" t="s">
        <v>267</v>
      </c>
      <c r="G15" t="s">
        <v>268</v>
      </c>
      <c r="H15" t="s">
        <v>269</v>
      </c>
      <c r="I15">
        <v>378130</v>
      </c>
      <c r="J15" t="s">
        <v>270</v>
      </c>
      <c r="K15" s="26">
        <v>40925</v>
      </c>
    </row>
    <row r="16" spans="1:11" x14ac:dyDescent="0.25">
      <c r="A16">
        <v>10</v>
      </c>
      <c r="B16" t="s">
        <v>271</v>
      </c>
      <c r="C16">
        <v>2700</v>
      </c>
      <c r="E16" t="s">
        <v>251</v>
      </c>
      <c r="F16" t="s">
        <v>272</v>
      </c>
      <c r="G16" t="s">
        <v>273</v>
      </c>
      <c r="H16" t="s">
        <v>274</v>
      </c>
      <c r="I16">
        <v>378990</v>
      </c>
      <c r="J16" t="s">
        <v>275</v>
      </c>
      <c r="K16" s="26">
        <v>40917</v>
      </c>
    </row>
    <row r="17" spans="1:11" x14ac:dyDescent="0.25">
      <c r="A17">
        <v>11</v>
      </c>
      <c r="B17" t="s">
        <v>276</v>
      </c>
      <c r="C17">
        <v>2700</v>
      </c>
      <c r="D17" t="s">
        <v>277</v>
      </c>
      <c r="E17" t="s">
        <v>278</v>
      </c>
      <c r="F17" t="s">
        <v>243</v>
      </c>
      <c r="G17" t="s">
        <v>243</v>
      </c>
      <c r="H17" t="s">
        <v>269</v>
      </c>
      <c r="I17">
        <v>379110</v>
      </c>
      <c r="J17" t="s">
        <v>279</v>
      </c>
      <c r="K17" t="s">
        <v>280</v>
      </c>
    </row>
    <row r="18" spans="1:11" x14ac:dyDescent="0.25">
      <c r="A18">
        <v>12</v>
      </c>
      <c r="B18" t="s">
        <v>281</v>
      </c>
      <c r="C18">
        <v>2700</v>
      </c>
      <c r="E18" t="s">
        <v>282</v>
      </c>
      <c r="F18" t="s">
        <v>283</v>
      </c>
      <c r="G18" t="s">
        <v>284</v>
      </c>
      <c r="H18" t="s">
        <v>285</v>
      </c>
      <c r="I18">
        <v>398690</v>
      </c>
      <c r="J18" t="s">
        <v>286</v>
      </c>
      <c r="K18" t="s">
        <v>261</v>
      </c>
    </row>
    <row r="19" spans="1:11" x14ac:dyDescent="0.25">
      <c r="A19">
        <v>13</v>
      </c>
      <c r="B19" t="s">
        <v>287</v>
      </c>
      <c r="C19">
        <v>2700</v>
      </c>
      <c r="D19" t="s">
        <v>240</v>
      </c>
      <c r="E19" t="s">
        <v>234</v>
      </c>
      <c r="F19" t="s">
        <v>288</v>
      </c>
      <c r="G19" t="s">
        <v>289</v>
      </c>
      <c r="H19" t="s">
        <v>290</v>
      </c>
      <c r="I19">
        <v>400410</v>
      </c>
      <c r="J19" t="s">
        <v>291</v>
      </c>
      <c r="K19" s="26">
        <v>40927</v>
      </c>
    </row>
    <row r="20" spans="1:11" x14ac:dyDescent="0.25">
      <c r="A20" s="21">
        <v>14</v>
      </c>
      <c r="B20" t="s">
        <v>292</v>
      </c>
      <c r="C20">
        <v>2700</v>
      </c>
      <c r="D20" t="s">
        <v>240</v>
      </c>
      <c r="E20" t="s">
        <v>282</v>
      </c>
      <c r="F20" t="s">
        <v>293</v>
      </c>
      <c r="G20" t="s">
        <v>294</v>
      </c>
      <c r="H20" t="s">
        <v>269</v>
      </c>
      <c r="I20">
        <v>412670</v>
      </c>
      <c r="J20" t="s">
        <v>295</v>
      </c>
      <c r="K20" s="26">
        <v>40926</v>
      </c>
    </row>
    <row r="21" spans="1:11" x14ac:dyDescent="0.25">
      <c r="A21" s="21">
        <v>15</v>
      </c>
      <c r="B21" t="s">
        <v>296</v>
      </c>
      <c r="C21">
        <v>2700</v>
      </c>
      <c r="E21" t="s">
        <v>297</v>
      </c>
      <c r="F21" t="s">
        <v>298</v>
      </c>
      <c r="G21" t="s">
        <v>299</v>
      </c>
      <c r="H21" t="s">
        <v>300</v>
      </c>
      <c r="I21">
        <v>414659</v>
      </c>
      <c r="J21" t="s">
        <v>301</v>
      </c>
      <c r="K21" s="26">
        <v>40952</v>
      </c>
    </row>
    <row r="22" spans="1:11" x14ac:dyDescent="0.25">
      <c r="A22">
        <v>16</v>
      </c>
      <c r="B22" t="s">
        <v>302</v>
      </c>
      <c r="C22">
        <v>2700</v>
      </c>
      <c r="D22" t="s">
        <v>240</v>
      </c>
      <c r="E22" t="s">
        <v>234</v>
      </c>
      <c r="F22" t="s">
        <v>303</v>
      </c>
      <c r="G22" t="s">
        <v>303</v>
      </c>
      <c r="H22" t="s">
        <v>304</v>
      </c>
      <c r="I22">
        <v>437430</v>
      </c>
      <c r="J22" t="s">
        <v>305</v>
      </c>
      <c r="K22" s="26">
        <v>40913</v>
      </c>
    </row>
    <row r="24" spans="1:11" x14ac:dyDescent="0.25">
      <c r="A24" t="s">
        <v>187</v>
      </c>
      <c r="B24">
        <v>1</v>
      </c>
      <c r="C24">
        <v>2</v>
      </c>
      <c r="D24">
        <v>3</v>
      </c>
      <c r="E24">
        <v>4</v>
      </c>
      <c r="F24">
        <v>5</v>
      </c>
      <c r="G24">
        <v>6</v>
      </c>
      <c r="H24">
        <v>7</v>
      </c>
      <c r="I24">
        <v>8</v>
      </c>
    </row>
    <row r="25" spans="1:11" x14ac:dyDescent="0.25">
      <c r="A25" t="s">
        <v>206</v>
      </c>
      <c r="B25">
        <v>12</v>
      </c>
      <c r="C25">
        <v>15</v>
      </c>
      <c r="D25">
        <v>10</v>
      </c>
      <c r="E25">
        <v>6</v>
      </c>
      <c r="F25">
        <v>16</v>
      </c>
      <c r="G25">
        <v>1</v>
      </c>
      <c r="H25">
        <v>2</v>
      </c>
      <c r="I25">
        <v>9</v>
      </c>
    </row>
    <row r="26" spans="1:11" x14ac:dyDescent="0.25">
      <c r="A26" t="s">
        <v>207</v>
      </c>
      <c r="B26">
        <v>15</v>
      </c>
      <c r="C26">
        <v>12</v>
      </c>
      <c r="D26">
        <v>6</v>
      </c>
      <c r="E26">
        <v>1</v>
      </c>
      <c r="F26">
        <v>10</v>
      </c>
      <c r="G26">
        <v>14</v>
      </c>
      <c r="H26">
        <v>9</v>
      </c>
      <c r="I26">
        <v>16</v>
      </c>
    </row>
    <row r="27" spans="1:11" x14ac:dyDescent="0.25">
      <c r="A27" t="s">
        <v>69</v>
      </c>
      <c r="B27">
        <v>10</v>
      </c>
      <c r="C27">
        <v>16</v>
      </c>
      <c r="D27">
        <v>7</v>
      </c>
      <c r="E27">
        <v>2</v>
      </c>
      <c r="F27">
        <v>9</v>
      </c>
      <c r="G27">
        <v>4</v>
      </c>
      <c r="H27">
        <v>3</v>
      </c>
      <c r="I27">
        <v>13</v>
      </c>
    </row>
    <row r="28" spans="1:11" x14ac:dyDescent="0.25">
      <c r="A28" t="s">
        <v>72</v>
      </c>
      <c r="B28">
        <v>15</v>
      </c>
      <c r="C28">
        <v>14</v>
      </c>
      <c r="D28">
        <v>9</v>
      </c>
      <c r="E28">
        <v>4</v>
      </c>
      <c r="F28">
        <v>1</v>
      </c>
      <c r="G28">
        <v>13</v>
      </c>
      <c r="H28">
        <v>12</v>
      </c>
      <c r="I28">
        <v>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G21" sqref="G21"/>
    </sheetView>
  </sheetViews>
  <sheetFormatPr baseColWidth="10" defaultRowHeight="15" x14ac:dyDescent="0.25"/>
  <cols>
    <col min="1" max="1" width="80.85546875" customWidth="1"/>
    <col min="2" max="2" width="20.42578125" bestFit="1" customWidth="1"/>
    <col min="3" max="5" width="6.85546875" customWidth="1"/>
    <col min="6" max="6" width="11.85546875" bestFit="1" customWidth="1"/>
    <col min="7" max="7" width="17.28515625" bestFit="1" customWidth="1"/>
    <col min="8" max="8" width="37.5703125" bestFit="1" customWidth="1"/>
    <col min="9" max="9" width="7.7109375" customWidth="1"/>
    <col min="10" max="10" width="6.85546875" customWidth="1"/>
    <col min="11" max="11" width="7.7109375" customWidth="1"/>
    <col min="12" max="16" width="6.85546875" customWidth="1"/>
  </cols>
  <sheetData>
    <row r="1" spans="1:9" s="23" customFormat="1" x14ac:dyDescent="0.25">
      <c r="A1" s="23" t="s">
        <v>506</v>
      </c>
      <c r="B1" s="23" t="s">
        <v>507</v>
      </c>
      <c r="C1" s="23" t="s">
        <v>508</v>
      </c>
      <c r="D1" s="23" t="s">
        <v>509</v>
      </c>
      <c r="E1" s="23" t="s">
        <v>510</v>
      </c>
      <c r="F1" s="23" t="s">
        <v>511</v>
      </c>
      <c r="G1" s="23" t="s">
        <v>512</v>
      </c>
    </row>
    <row r="2" spans="1:9" x14ac:dyDescent="0.25">
      <c r="A2" t="s">
        <v>306</v>
      </c>
    </row>
    <row r="3" spans="1:9" x14ac:dyDescent="0.25">
      <c r="A3" t="s">
        <v>307</v>
      </c>
    </row>
    <row r="4" spans="1:9" x14ac:dyDescent="0.25">
      <c r="A4" t="s">
        <v>308</v>
      </c>
    </row>
    <row r="5" spans="1:9" x14ac:dyDescent="0.25">
      <c r="A5" t="s">
        <v>211</v>
      </c>
      <c r="B5" t="s">
        <v>309</v>
      </c>
      <c r="C5" t="s">
        <v>310</v>
      </c>
      <c r="D5" t="s">
        <v>311</v>
      </c>
      <c r="E5" t="s">
        <v>215</v>
      </c>
      <c r="F5" t="s">
        <v>312</v>
      </c>
      <c r="G5" t="s">
        <v>313</v>
      </c>
      <c r="H5" t="s">
        <v>314</v>
      </c>
      <c r="I5" t="s">
        <v>315</v>
      </c>
    </row>
    <row r="6" spans="1:9" x14ac:dyDescent="0.25">
      <c r="A6" s="21">
        <v>1</v>
      </c>
      <c r="B6" t="s">
        <v>316</v>
      </c>
      <c r="C6">
        <v>60</v>
      </c>
      <c r="D6">
        <v>17</v>
      </c>
      <c r="E6" t="s">
        <v>317</v>
      </c>
      <c r="F6" t="s">
        <v>318</v>
      </c>
      <c r="G6" t="s">
        <v>319</v>
      </c>
      <c r="H6" t="s">
        <v>320</v>
      </c>
      <c r="I6" s="26">
        <v>40919</v>
      </c>
    </row>
    <row r="7" spans="1:9" x14ac:dyDescent="0.25">
      <c r="A7" s="21">
        <v>2</v>
      </c>
      <c r="B7" t="s">
        <v>321</v>
      </c>
      <c r="C7">
        <v>59.5</v>
      </c>
      <c r="D7">
        <v>4</v>
      </c>
      <c r="E7" t="s">
        <v>297</v>
      </c>
      <c r="F7" t="s">
        <v>322</v>
      </c>
      <c r="G7" t="s">
        <v>323</v>
      </c>
      <c r="H7" t="s">
        <v>324</v>
      </c>
      <c r="I7" s="26">
        <v>40923</v>
      </c>
    </row>
    <row r="8" spans="1:9" x14ac:dyDescent="0.25">
      <c r="A8">
        <v>3</v>
      </c>
      <c r="B8" t="s">
        <v>325</v>
      </c>
      <c r="C8">
        <v>59</v>
      </c>
      <c r="D8">
        <v>14</v>
      </c>
      <c r="E8" t="s">
        <v>326</v>
      </c>
      <c r="F8" t="s">
        <v>327</v>
      </c>
      <c r="G8" t="s">
        <v>328</v>
      </c>
      <c r="H8" t="s">
        <v>329</v>
      </c>
      <c r="I8" s="26">
        <v>40926</v>
      </c>
    </row>
    <row r="9" spans="1:9" x14ac:dyDescent="0.25">
      <c r="A9">
        <v>4</v>
      </c>
      <c r="B9" t="s">
        <v>330</v>
      </c>
      <c r="C9">
        <v>58.5</v>
      </c>
      <c r="D9">
        <v>1</v>
      </c>
      <c r="E9" t="s">
        <v>331</v>
      </c>
      <c r="F9" t="s">
        <v>332</v>
      </c>
      <c r="G9" t="s">
        <v>333</v>
      </c>
      <c r="H9" t="s">
        <v>334</v>
      </c>
      <c r="I9" t="s">
        <v>335</v>
      </c>
    </row>
    <row r="10" spans="1:9" x14ac:dyDescent="0.25">
      <c r="A10">
        <v>5</v>
      </c>
      <c r="B10" t="s">
        <v>336</v>
      </c>
      <c r="C10">
        <v>58.5</v>
      </c>
      <c r="D10">
        <v>16</v>
      </c>
      <c r="E10" t="s">
        <v>241</v>
      </c>
      <c r="F10" t="s">
        <v>337</v>
      </c>
      <c r="G10" t="s">
        <v>338</v>
      </c>
      <c r="H10" t="s">
        <v>339</v>
      </c>
      <c r="I10" s="26">
        <v>40924</v>
      </c>
    </row>
    <row r="11" spans="1:9" x14ac:dyDescent="0.25">
      <c r="A11">
        <v>6</v>
      </c>
      <c r="B11" t="s">
        <v>340</v>
      </c>
      <c r="C11">
        <v>57.5</v>
      </c>
      <c r="D11">
        <v>8</v>
      </c>
      <c r="E11" t="s">
        <v>251</v>
      </c>
      <c r="F11" t="s">
        <v>341</v>
      </c>
      <c r="G11" t="s">
        <v>342</v>
      </c>
      <c r="H11" t="s">
        <v>343</v>
      </c>
      <c r="I11" s="26">
        <v>40918</v>
      </c>
    </row>
    <row r="12" spans="1:9" x14ac:dyDescent="0.25">
      <c r="A12">
        <v>7</v>
      </c>
      <c r="B12" t="s">
        <v>344</v>
      </c>
      <c r="C12">
        <v>57</v>
      </c>
      <c r="D12">
        <v>9</v>
      </c>
      <c r="E12" t="s">
        <v>326</v>
      </c>
      <c r="F12" t="s">
        <v>345</v>
      </c>
      <c r="G12" t="s">
        <v>346</v>
      </c>
      <c r="H12" t="s">
        <v>347</v>
      </c>
      <c r="I12" s="26">
        <v>40930</v>
      </c>
    </row>
    <row r="13" spans="1:9" x14ac:dyDescent="0.25">
      <c r="A13">
        <v>8</v>
      </c>
      <c r="B13" t="s">
        <v>348</v>
      </c>
      <c r="C13">
        <v>56.5</v>
      </c>
      <c r="D13">
        <v>10</v>
      </c>
      <c r="E13" t="s">
        <v>331</v>
      </c>
      <c r="F13" t="s">
        <v>349</v>
      </c>
      <c r="G13" t="s">
        <v>350</v>
      </c>
      <c r="H13" t="s">
        <v>351</v>
      </c>
      <c r="I13" s="26">
        <v>40920</v>
      </c>
    </row>
    <row r="14" spans="1:9" x14ac:dyDescent="0.25">
      <c r="A14">
        <v>9</v>
      </c>
      <c r="B14" t="s">
        <v>352</v>
      </c>
      <c r="C14">
        <v>56.5</v>
      </c>
      <c r="D14">
        <v>15</v>
      </c>
      <c r="E14" t="s">
        <v>317</v>
      </c>
      <c r="F14" t="s">
        <v>353</v>
      </c>
      <c r="G14" t="s">
        <v>354</v>
      </c>
      <c r="H14" t="s">
        <v>355</v>
      </c>
      <c r="I14" s="26">
        <v>40927</v>
      </c>
    </row>
    <row r="15" spans="1:9" x14ac:dyDescent="0.25">
      <c r="A15">
        <v>10</v>
      </c>
      <c r="B15" t="s">
        <v>356</v>
      </c>
      <c r="C15">
        <v>56.5</v>
      </c>
      <c r="D15">
        <v>11</v>
      </c>
      <c r="E15" t="s">
        <v>357</v>
      </c>
      <c r="F15" t="s">
        <v>358</v>
      </c>
      <c r="G15" t="s">
        <v>359</v>
      </c>
      <c r="H15" t="s">
        <v>360</v>
      </c>
      <c r="I15" s="26">
        <v>40939</v>
      </c>
    </row>
    <row r="16" spans="1:9" x14ac:dyDescent="0.25">
      <c r="A16" s="21">
        <v>11</v>
      </c>
      <c r="B16" t="s">
        <v>361</v>
      </c>
      <c r="C16">
        <v>56</v>
      </c>
      <c r="D16">
        <v>2</v>
      </c>
      <c r="E16" t="s">
        <v>326</v>
      </c>
      <c r="F16" t="s">
        <v>362</v>
      </c>
      <c r="G16" t="s">
        <v>363</v>
      </c>
      <c r="H16" t="s">
        <v>364</v>
      </c>
      <c r="I16" s="26">
        <v>40926</v>
      </c>
    </row>
    <row r="17" spans="1:16" x14ac:dyDescent="0.25">
      <c r="A17">
        <v>12</v>
      </c>
      <c r="B17" t="s">
        <v>365</v>
      </c>
      <c r="C17">
        <v>55</v>
      </c>
      <c r="D17">
        <v>5</v>
      </c>
      <c r="E17" t="s">
        <v>326</v>
      </c>
      <c r="F17" t="s">
        <v>366</v>
      </c>
      <c r="G17" t="s">
        <v>367</v>
      </c>
      <c r="H17" t="s">
        <v>368</v>
      </c>
      <c r="I17" s="26">
        <v>40939</v>
      </c>
    </row>
    <row r="18" spans="1:16" x14ac:dyDescent="0.25">
      <c r="A18">
        <v>13</v>
      </c>
      <c r="B18" t="s">
        <v>369</v>
      </c>
      <c r="C18">
        <v>55</v>
      </c>
      <c r="D18">
        <v>7</v>
      </c>
      <c r="E18" t="s">
        <v>357</v>
      </c>
      <c r="F18" t="s">
        <v>370</v>
      </c>
      <c r="G18" t="s">
        <v>371</v>
      </c>
      <c r="H18" t="s">
        <v>372</v>
      </c>
      <c r="I18" s="26">
        <v>40925</v>
      </c>
    </row>
    <row r="19" spans="1:16" x14ac:dyDescent="0.25">
      <c r="A19" s="21">
        <v>14</v>
      </c>
      <c r="B19" t="s">
        <v>373</v>
      </c>
      <c r="C19">
        <v>54.5</v>
      </c>
      <c r="D19">
        <v>12</v>
      </c>
      <c r="E19" t="s">
        <v>331</v>
      </c>
      <c r="F19" t="s">
        <v>374</v>
      </c>
      <c r="G19" t="s">
        <v>375</v>
      </c>
      <c r="H19" t="s">
        <v>376</v>
      </c>
      <c r="I19" s="26">
        <v>40914</v>
      </c>
    </row>
    <row r="20" spans="1:16" x14ac:dyDescent="0.25">
      <c r="A20">
        <v>15</v>
      </c>
      <c r="B20" t="s">
        <v>377</v>
      </c>
      <c r="C20">
        <v>54</v>
      </c>
      <c r="D20">
        <v>3</v>
      </c>
      <c r="E20" t="s">
        <v>317</v>
      </c>
      <c r="F20" t="s">
        <v>378</v>
      </c>
      <c r="G20" t="s">
        <v>379</v>
      </c>
      <c r="H20" t="s">
        <v>380</v>
      </c>
      <c r="I20" t="s">
        <v>381</v>
      </c>
    </row>
    <row r="21" spans="1:16" x14ac:dyDescent="0.25">
      <c r="A21" s="21">
        <v>16</v>
      </c>
      <c r="B21" t="s">
        <v>382</v>
      </c>
      <c r="C21">
        <v>54</v>
      </c>
      <c r="D21">
        <v>6</v>
      </c>
      <c r="E21" t="s">
        <v>383</v>
      </c>
      <c r="F21" t="s">
        <v>384</v>
      </c>
      <c r="G21" t="s">
        <v>385</v>
      </c>
      <c r="H21" t="s">
        <v>386</v>
      </c>
      <c r="I21" s="26">
        <v>40919</v>
      </c>
    </row>
    <row r="22" spans="1:16" x14ac:dyDescent="0.25">
      <c r="A22">
        <v>17</v>
      </c>
      <c r="B22" t="s">
        <v>387</v>
      </c>
      <c r="C22">
        <v>54</v>
      </c>
      <c r="D22">
        <v>13</v>
      </c>
      <c r="E22" t="s">
        <v>388</v>
      </c>
      <c r="F22" t="s">
        <v>389</v>
      </c>
      <c r="G22" t="s">
        <v>390</v>
      </c>
      <c r="H22" t="s">
        <v>391</v>
      </c>
      <c r="I22" s="26">
        <v>40937</v>
      </c>
    </row>
    <row r="24" spans="1:16" x14ac:dyDescent="0.25">
      <c r="A24" t="s">
        <v>187</v>
      </c>
      <c r="B24">
        <v>1</v>
      </c>
      <c r="C24">
        <v>2</v>
      </c>
      <c r="D24">
        <v>3</v>
      </c>
      <c r="E24">
        <v>4</v>
      </c>
      <c r="F24">
        <v>5</v>
      </c>
      <c r="G24">
        <v>6</v>
      </c>
      <c r="H24">
        <v>7</v>
      </c>
      <c r="I24">
        <v>8</v>
      </c>
    </row>
    <row r="25" spans="1:16" x14ac:dyDescent="0.25">
      <c r="A25" t="s">
        <v>206</v>
      </c>
      <c r="B25">
        <v>12</v>
      </c>
      <c r="C25">
        <v>14</v>
      </c>
      <c r="D25">
        <v>1</v>
      </c>
      <c r="E25">
        <v>15</v>
      </c>
      <c r="F25">
        <v>8</v>
      </c>
      <c r="G25">
        <v>3</v>
      </c>
      <c r="H25">
        <v>16</v>
      </c>
      <c r="I25">
        <v>6</v>
      </c>
    </row>
    <row r="26" spans="1:16" x14ac:dyDescent="0.25">
      <c r="A26" t="s">
        <v>207</v>
      </c>
      <c r="B26">
        <v>1</v>
      </c>
      <c r="C26">
        <v>15</v>
      </c>
      <c r="D26">
        <v>14</v>
      </c>
      <c r="E26">
        <v>3</v>
      </c>
      <c r="F26">
        <v>12</v>
      </c>
      <c r="G26">
        <v>8</v>
      </c>
      <c r="H26">
        <v>9</v>
      </c>
      <c r="I26">
        <v>16</v>
      </c>
    </row>
    <row r="27" spans="1:16" x14ac:dyDescent="0.25">
      <c r="A27" t="s">
        <v>69</v>
      </c>
      <c r="B27">
        <v>12</v>
      </c>
      <c r="C27">
        <v>8</v>
      </c>
      <c r="D27">
        <v>6</v>
      </c>
      <c r="E27">
        <v>2</v>
      </c>
      <c r="F27">
        <v>13</v>
      </c>
      <c r="G27">
        <v>16</v>
      </c>
      <c r="H27">
        <v>7</v>
      </c>
      <c r="I27">
        <v>11</v>
      </c>
    </row>
    <row r="28" spans="1:16" x14ac:dyDescent="0.25">
      <c r="A28" t="s">
        <v>72</v>
      </c>
      <c r="B28">
        <v>9</v>
      </c>
      <c r="C28">
        <v>12</v>
      </c>
      <c r="D28">
        <v>6</v>
      </c>
      <c r="E28">
        <v>16</v>
      </c>
      <c r="F28">
        <v>10</v>
      </c>
      <c r="G28">
        <v>2</v>
      </c>
      <c r="H28">
        <v>14</v>
      </c>
      <c r="I28">
        <v>5</v>
      </c>
    </row>
    <row r="30" spans="1:16" x14ac:dyDescent="0.25">
      <c r="A30">
        <v>14</v>
      </c>
      <c r="B30">
        <v>6</v>
      </c>
      <c r="C30">
        <v>8</v>
      </c>
      <c r="D30">
        <v>16</v>
      </c>
      <c r="E30">
        <v>1</v>
      </c>
      <c r="F30">
        <v>2</v>
      </c>
      <c r="G30">
        <v>11</v>
      </c>
      <c r="H30">
        <v>13</v>
      </c>
      <c r="I30">
        <v>3</v>
      </c>
      <c r="J30">
        <v>9</v>
      </c>
      <c r="K30">
        <v>12</v>
      </c>
      <c r="L30">
        <v>15</v>
      </c>
      <c r="M30">
        <v>5</v>
      </c>
      <c r="N30">
        <v>7</v>
      </c>
      <c r="O30">
        <v>17</v>
      </c>
      <c r="P30">
        <v>4</v>
      </c>
    </row>
    <row r="31" spans="1:16" x14ac:dyDescent="0.25">
      <c r="A31" s="27">
        <v>0.502</v>
      </c>
      <c r="B31" s="27">
        <v>0.47399999999999998</v>
      </c>
      <c r="C31" s="27">
        <v>0.442</v>
      </c>
      <c r="D31" s="27">
        <v>0.39900000000000002</v>
      </c>
      <c r="E31" s="27">
        <v>0.39200000000000002</v>
      </c>
      <c r="F31" s="27">
        <v>0.36</v>
      </c>
      <c r="G31" s="27">
        <v>0.33900000000000002</v>
      </c>
      <c r="H31" s="27">
        <v>0.36199999999999999</v>
      </c>
      <c r="I31" s="27">
        <v>0.28799999999999998</v>
      </c>
      <c r="J31" s="27">
        <v>0.22800000000000001</v>
      </c>
      <c r="K31" s="27">
        <v>0.26100000000000001</v>
      </c>
      <c r="L31" s="27">
        <v>0.21099999999999999</v>
      </c>
      <c r="M31" s="27">
        <v>0.215</v>
      </c>
      <c r="N31" s="27">
        <v>0.17499999999999999</v>
      </c>
      <c r="O31" s="27">
        <v>0.17100000000000001</v>
      </c>
      <c r="P31" s="27">
        <v>0.14899999999999999</v>
      </c>
    </row>
    <row r="32" spans="1:16" x14ac:dyDescent="0.25">
      <c r="A32" s="26">
        <v>40913</v>
      </c>
      <c r="B32" t="s">
        <v>434</v>
      </c>
      <c r="C32" t="s">
        <v>434</v>
      </c>
      <c r="D32" t="s">
        <v>435</v>
      </c>
      <c r="E32" t="s">
        <v>435</v>
      </c>
      <c r="F32" s="26">
        <v>40944</v>
      </c>
      <c r="G32" s="26">
        <v>40969</v>
      </c>
      <c r="H32" s="26">
        <v>40941</v>
      </c>
      <c r="I32" s="26">
        <v>40975</v>
      </c>
      <c r="J32" s="26">
        <v>41000</v>
      </c>
      <c r="K32" s="26">
        <v>40971</v>
      </c>
      <c r="L32" s="26">
        <v>41000</v>
      </c>
      <c r="M32" t="s">
        <v>513</v>
      </c>
      <c r="N32" s="26">
        <v>41032</v>
      </c>
      <c r="O32" s="26">
        <v>41039</v>
      </c>
      <c r="P32" s="26">
        <v>41062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E25" sqref="E25"/>
    </sheetView>
  </sheetViews>
  <sheetFormatPr baseColWidth="10" defaultRowHeight="15" x14ac:dyDescent="0.25"/>
  <cols>
    <col min="1" max="1" width="72.28515625" customWidth="1"/>
    <col min="2" max="2" width="19.7109375" bestFit="1" customWidth="1"/>
    <col min="3" max="4" width="7" customWidth="1"/>
    <col min="5" max="5" width="6.85546875" customWidth="1"/>
    <col min="6" max="6" width="13" bestFit="1" customWidth="1"/>
    <col min="7" max="7" width="13.28515625" bestFit="1" customWidth="1"/>
    <col min="8" max="8" width="6.85546875" customWidth="1"/>
    <col min="9" max="9" width="8" customWidth="1"/>
    <col min="10" max="10" width="38" bestFit="1" customWidth="1"/>
    <col min="11" max="11" width="7" customWidth="1"/>
    <col min="12" max="12" width="6.85546875" customWidth="1"/>
    <col min="13" max="13" width="6.7109375" customWidth="1"/>
    <col min="14" max="14" width="6.5703125" customWidth="1"/>
    <col min="15" max="15" width="7.42578125" customWidth="1"/>
    <col min="16" max="16" width="5.85546875" customWidth="1"/>
  </cols>
  <sheetData>
    <row r="1" spans="1:11" s="23" customFormat="1" x14ac:dyDescent="0.25">
      <c r="A1" s="23" t="s">
        <v>506</v>
      </c>
      <c r="B1" s="23" t="s">
        <v>507</v>
      </c>
      <c r="C1" s="23" t="s">
        <v>508</v>
      </c>
      <c r="D1" s="23" t="s">
        <v>509</v>
      </c>
      <c r="E1" s="23" t="s">
        <v>510</v>
      </c>
      <c r="F1" s="23" t="s">
        <v>511</v>
      </c>
      <c r="G1" s="23" t="s">
        <v>512</v>
      </c>
    </row>
    <row r="2" spans="1:11" x14ac:dyDescent="0.25">
      <c r="A2" t="s">
        <v>437</v>
      </c>
    </row>
    <row r="3" spans="1:11" x14ac:dyDescent="0.25">
      <c r="A3" t="s">
        <v>438</v>
      </c>
    </row>
    <row r="4" spans="1:11" x14ac:dyDescent="0.25">
      <c r="A4" t="s">
        <v>439</v>
      </c>
    </row>
    <row r="5" spans="1:11" x14ac:dyDescent="0.25">
      <c r="A5" t="s">
        <v>211</v>
      </c>
      <c r="B5" t="s">
        <v>212</v>
      </c>
      <c r="C5" t="s">
        <v>213</v>
      </c>
      <c r="D5" t="s">
        <v>214</v>
      </c>
      <c r="E5" t="s">
        <v>215</v>
      </c>
      <c r="F5" t="s">
        <v>216</v>
      </c>
      <c r="G5" t="s">
        <v>217</v>
      </c>
      <c r="H5" t="s">
        <v>218</v>
      </c>
      <c r="I5" t="s">
        <v>219</v>
      </c>
      <c r="J5" t="s">
        <v>220</v>
      </c>
      <c r="K5" t="s">
        <v>221</v>
      </c>
    </row>
    <row r="6" spans="1:11" x14ac:dyDescent="0.25">
      <c r="A6">
        <v>1</v>
      </c>
      <c r="B6" t="s">
        <v>440</v>
      </c>
      <c r="C6">
        <v>2850</v>
      </c>
      <c r="E6" t="s">
        <v>441</v>
      </c>
      <c r="F6" t="s">
        <v>399</v>
      </c>
      <c r="G6" t="s">
        <v>442</v>
      </c>
      <c r="H6" t="s">
        <v>401</v>
      </c>
      <c r="I6">
        <v>257545</v>
      </c>
      <c r="J6" t="s">
        <v>443</v>
      </c>
      <c r="K6" t="s">
        <v>444</v>
      </c>
    </row>
    <row r="7" spans="1:11" x14ac:dyDescent="0.25">
      <c r="A7" s="21">
        <v>2</v>
      </c>
      <c r="B7" t="s">
        <v>445</v>
      </c>
      <c r="C7">
        <v>2850</v>
      </c>
      <c r="E7" t="s">
        <v>383</v>
      </c>
      <c r="F7" t="s">
        <v>446</v>
      </c>
      <c r="G7" t="s">
        <v>246</v>
      </c>
      <c r="H7" t="s">
        <v>394</v>
      </c>
      <c r="I7">
        <v>274920</v>
      </c>
      <c r="J7" t="s">
        <v>447</v>
      </c>
      <c r="K7" s="26">
        <v>40925</v>
      </c>
    </row>
    <row r="8" spans="1:11" x14ac:dyDescent="0.25">
      <c r="A8" s="21">
        <v>3</v>
      </c>
      <c r="B8" t="s">
        <v>448</v>
      </c>
      <c r="C8">
        <v>2850</v>
      </c>
      <c r="D8" t="s">
        <v>240</v>
      </c>
      <c r="E8" t="s">
        <v>383</v>
      </c>
      <c r="F8" t="s">
        <v>449</v>
      </c>
      <c r="G8" t="s">
        <v>284</v>
      </c>
      <c r="H8" t="s">
        <v>236</v>
      </c>
      <c r="I8">
        <v>277810</v>
      </c>
      <c r="J8" t="s">
        <v>450</v>
      </c>
      <c r="K8" s="26">
        <v>40916</v>
      </c>
    </row>
    <row r="9" spans="1:11" x14ac:dyDescent="0.25">
      <c r="A9">
        <v>4</v>
      </c>
      <c r="B9" t="s">
        <v>451</v>
      </c>
      <c r="C9">
        <v>2850</v>
      </c>
      <c r="E9" t="s">
        <v>393</v>
      </c>
      <c r="F9" t="s">
        <v>452</v>
      </c>
      <c r="G9" t="s">
        <v>453</v>
      </c>
      <c r="H9" t="s">
        <v>402</v>
      </c>
      <c r="I9">
        <v>278290</v>
      </c>
      <c r="J9" t="s">
        <v>454</v>
      </c>
      <c r="K9" t="s">
        <v>455</v>
      </c>
    </row>
    <row r="10" spans="1:11" x14ac:dyDescent="0.25">
      <c r="A10">
        <v>5</v>
      </c>
      <c r="B10" t="s">
        <v>456</v>
      </c>
      <c r="C10">
        <v>2850</v>
      </c>
      <c r="D10" t="s">
        <v>240</v>
      </c>
      <c r="E10" t="s">
        <v>282</v>
      </c>
      <c r="F10" t="s">
        <v>457</v>
      </c>
      <c r="G10" t="s">
        <v>458</v>
      </c>
      <c r="H10" t="s">
        <v>403</v>
      </c>
      <c r="I10">
        <v>280280</v>
      </c>
      <c r="J10" t="s">
        <v>459</v>
      </c>
      <c r="K10" s="26">
        <v>40926</v>
      </c>
    </row>
    <row r="11" spans="1:11" x14ac:dyDescent="0.25">
      <c r="A11">
        <v>6</v>
      </c>
      <c r="B11" t="s">
        <v>460</v>
      </c>
      <c r="C11">
        <v>2850</v>
      </c>
      <c r="E11" t="s">
        <v>441</v>
      </c>
      <c r="F11" t="s">
        <v>400</v>
      </c>
      <c r="G11" t="s">
        <v>400</v>
      </c>
      <c r="H11" t="s">
        <v>226</v>
      </c>
      <c r="I11">
        <v>281330</v>
      </c>
      <c r="J11" t="s">
        <v>461</v>
      </c>
      <c r="K11" t="s">
        <v>462</v>
      </c>
    </row>
    <row r="12" spans="1:11" x14ac:dyDescent="0.25">
      <c r="A12" t="s">
        <v>398</v>
      </c>
    </row>
    <row r="13" spans="1:11" x14ac:dyDescent="0.25">
      <c r="A13">
        <v>7</v>
      </c>
      <c r="B13" t="s">
        <v>463</v>
      </c>
      <c r="C13">
        <v>2875</v>
      </c>
      <c r="D13" t="s">
        <v>277</v>
      </c>
      <c r="E13" t="s">
        <v>392</v>
      </c>
      <c r="F13" t="s">
        <v>242</v>
      </c>
      <c r="G13" t="s">
        <v>464</v>
      </c>
      <c r="H13" t="s">
        <v>247</v>
      </c>
      <c r="I13">
        <v>318540</v>
      </c>
      <c r="J13" t="s">
        <v>465</v>
      </c>
      <c r="K13" s="26">
        <v>40927</v>
      </c>
    </row>
    <row r="14" spans="1:11" x14ac:dyDescent="0.25">
      <c r="A14" s="21">
        <v>8</v>
      </c>
      <c r="B14" t="s">
        <v>466</v>
      </c>
      <c r="C14">
        <v>2875</v>
      </c>
      <c r="E14" t="s">
        <v>297</v>
      </c>
      <c r="F14" t="s">
        <v>467</v>
      </c>
      <c r="G14" t="s">
        <v>467</v>
      </c>
      <c r="H14" t="s">
        <v>290</v>
      </c>
      <c r="I14">
        <v>396660</v>
      </c>
      <c r="J14" t="s">
        <v>468</v>
      </c>
      <c r="K14" s="26">
        <v>40917</v>
      </c>
    </row>
    <row r="15" spans="1:11" x14ac:dyDescent="0.25">
      <c r="A15">
        <v>9</v>
      </c>
      <c r="B15" t="s">
        <v>469</v>
      </c>
      <c r="C15">
        <v>2875</v>
      </c>
      <c r="E15" t="s">
        <v>317</v>
      </c>
      <c r="F15" t="s">
        <v>458</v>
      </c>
      <c r="G15" t="s">
        <v>458</v>
      </c>
      <c r="H15" t="s">
        <v>470</v>
      </c>
      <c r="I15">
        <v>490550</v>
      </c>
      <c r="J15" t="s">
        <v>471</v>
      </c>
      <c r="K15" s="26">
        <v>40933</v>
      </c>
    </row>
    <row r="16" spans="1:11" x14ac:dyDescent="0.25">
      <c r="A16">
        <v>10</v>
      </c>
      <c r="B16" t="s">
        <v>472</v>
      </c>
      <c r="C16">
        <v>2875</v>
      </c>
      <c r="D16" t="s">
        <v>240</v>
      </c>
      <c r="E16" t="s">
        <v>393</v>
      </c>
      <c r="F16" t="s">
        <v>473</v>
      </c>
      <c r="G16" t="s">
        <v>474</v>
      </c>
      <c r="H16" t="s">
        <v>403</v>
      </c>
      <c r="I16">
        <v>505830</v>
      </c>
      <c r="J16" t="s">
        <v>475</v>
      </c>
      <c r="K16" s="26">
        <v>40916</v>
      </c>
    </row>
    <row r="17" spans="1:11" x14ac:dyDescent="0.25">
      <c r="A17" s="21">
        <v>11</v>
      </c>
      <c r="B17" t="s">
        <v>476</v>
      </c>
      <c r="C17">
        <v>2875</v>
      </c>
      <c r="D17" t="s">
        <v>240</v>
      </c>
      <c r="E17" t="s">
        <v>256</v>
      </c>
      <c r="F17" t="s">
        <v>477</v>
      </c>
      <c r="G17" t="s">
        <v>478</v>
      </c>
      <c r="H17" t="s">
        <v>247</v>
      </c>
      <c r="I17">
        <v>527370</v>
      </c>
      <c r="J17" t="s">
        <v>479</v>
      </c>
      <c r="K17" s="26">
        <v>40923</v>
      </c>
    </row>
    <row r="18" spans="1:11" x14ac:dyDescent="0.25">
      <c r="A18">
        <v>12</v>
      </c>
      <c r="B18" t="s">
        <v>480</v>
      </c>
      <c r="C18">
        <v>2875</v>
      </c>
      <c r="E18" t="s">
        <v>266</v>
      </c>
      <c r="F18" t="s">
        <v>407</v>
      </c>
      <c r="G18" t="s">
        <v>481</v>
      </c>
      <c r="H18" t="s">
        <v>482</v>
      </c>
      <c r="I18">
        <v>550500</v>
      </c>
      <c r="J18" t="s">
        <v>483</v>
      </c>
      <c r="K18" s="26">
        <v>40936</v>
      </c>
    </row>
    <row r="19" spans="1:11" x14ac:dyDescent="0.25">
      <c r="A19" t="s">
        <v>484</v>
      </c>
    </row>
    <row r="20" spans="1:11" x14ac:dyDescent="0.25">
      <c r="A20">
        <v>13</v>
      </c>
      <c r="B20" t="s">
        <v>485</v>
      </c>
      <c r="C20">
        <v>2900</v>
      </c>
      <c r="E20" t="s">
        <v>282</v>
      </c>
      <c r="F20" t="s">
        <v>283</v>
      </c>
      <c r="G20" t="s">
        <v>284</v>
      </c>
      <c r="H20" t="s">
        <v>247</v>
      </c>
      <c r="I20">
        <v>592910</v>
      </c>
      <c r="J20" t="s">
        <v>486</v>
      </c>
      <c r="K20" t="s">
        <v>409</v>
      </c>
    </row>
    <row r="21" spans="1:11" x14ac:dyDescent="0.25">
      <c r="A21">
        <v>14</v>
      </c>
      <c r="B21" t="s">
        <v>487</v>
      </c>
      <c r="C21">
        <v>2900</v>
      </c>
      <c r="E21" t="s">
        <v>278</v>
      </c>
      <c r="F21" t="s">
        <v>396</v>
      </c>
      <c r="G21" t="s">
        <v>397</v>
      </c>
      <c r="H21" t="s">
        <v>488</v>
      </c>
      <c r="I21">
        <v>669310</v>
      </c>
      <c r="J21" t="s">
        <v>489</v>
      </c>
      <c r="K21" t="s">
        <v>428</v>
      </c>
    </row>
    <row r="22" spans="1:11" x14ac:dyDescent="0.25">
      <c r="A22">
        <v>15</v>
      </c>
      <c r="B22" t="s">
        <v>490</v>
      </c>
      <c r="C22">
        <v>2900</v>
      </c>
      <c r="E22" t="s">
        <v>234</v>
      </c>
      <c r="F22" t="s">
        <v>491</v>
      </c>
      <c r="G22" t="s">
        <v>288</v>
      </c>
      <c r="H22" t="s">
        <v>492</v>
      </c>
      <c r="I22">
        <v>681233</v>
      </c>
      <c r="J22" t="s">
        <v>493</v>
      </c>
      <c r="K22" t="s">
        <v>494</v>
      </c>
    </row>
    <row r="23" spans="1:11" x14ac:dyDescent="0.25">
      <c r="A23">
        <v>16</v>
      </c>
      <c r="B23" t="s">
        <v>495</v>
      </c>
      <c r="C23">
        <v>2900</v>
      </c>
      <c r="E23" t="s">
        <v>278</v>
      </c>
      <c r="F23" t="s">
        <v>496</v>
      </c>
      <c r="G23" t="s">
        <v>496</v>
      </c>
      <c r="H23" t="s">
        <v>482</v>
      </c>
      <c r="I23">
        <v>721430</v>
      </c>
      <c r="J23" t="s">
        <v>497</v>
      </c>
      <c r="K23" t="s">
        <v>409</v>
      </c>
    </row>
    <row r="24" spans="1:11" x14ac:dyDescent="0.25">
      <c r="A24">
        <v>17</v>
      </c>
      <c r="B24" t="s">
        <v>498</v>
      </c>
      <c r="C24">
        <v>2900</v>
      </c>
      <c r="E24" t="s">
        <v>282</v>
      </c>
      <c r="F24" t="s">
        <v>499</v>
      </c>
      <c r="G24" t="s">
        <v>499</v>
      </c>
      <c r="H24" t="s">
        <v>500</v>
      </c>
      <c r="I24">
        <v>810750</v>
      </c>
      <c r="J24" t="s">
        <v>501</v>
      </c>
      <c r="K24" t="s">
        <v>335</v>
      </c>
    </row>
    <row r="25" spans="1:11" x14ac:dyDescent="0.25">
      <c r="A25" s="21">
        <v>18</v>
      </c>
      <c r="B25" t="s">
        <v>502</v>
      </c>
      <c r="C25">
        <v>2900</v>
      </c>
      <c r="E25" t="s">
        <v>251</v>
      </c>
      <c r="F25" t="s">
        <v>503</v>
      </c>
      <c r="G25" t="s">
        <v>504</v>
      </c>
      <c r="H25" t="s">
        <v>253</v>
      </c>
      <c r="I25">
        <v>1399900</v>
      </c>
      <c r="J25" t="s">
        <v>505</v>
      </c>
      <c r="K25" s="26">
        <v>40910</v>
      </c>
    </row>
    <row r="27" spans="1:11" x14ac:dyDescent="0.25">
      <c r="A27" t="s">
        <v>187</v>
      </c>
      <c r="B27">
        <v>1</v>
      </c>
      <c r="C27">
        <v>2</v>
      </c>
      <c r="D27">
        <v>3</v>
      </c>
      <c r="E27">
        <v>4</v>
      </c>
      <c r="F27">
        <v>5</v>
      </c>
      <c r="G27">
        <v>6</v>
      </c>
      <c r="H27">
        <v>7</v>
      </c>
      <c r="I27">
        <v>8</v>
      </c>
    </row>
    <row r="28" spans="1:11" x14ac:dyDescent="0.25">
      <c r="A28" t="s">
        <v>206</v>
      </c>
      <c r="B28">
        <v>10</v>
      </c>
      <c r="C28">
        <v>12</v>
      </c>
      <c r="D28">
        <v>18</v>
      </c>
      <c r="E28">
        <v>9</v>
      </c>
      <c r="F28">
        <v>15</v>
      </c>
      <c r="G28">
        <v>8</v>
      </c>
      <c r="H28">
        <v>5</v>
      </c>
      <c r="I28">
        <v>3</v>
      </c>
    </row>
    <row r="29" spans="1:11" x14ac:dyDescent="0.25">
      <c r="A29" t="s">
        <v>207</v>
      </c>
      <c r="B29">
        <v>18</v>
      </c>
      <c r="C29">
        <v>12</v>
      </c>
      <c r="D29">
        <v>10</v>
      </c>
      <c r="E29">
        <v>9</v>
      </c>
      <c r="F29">
        <v>5</v>
      </c>
      <c r="G29">
        <v>15</v>
      </c>
      <c r="H29">
        <v>8</v>
      </c>
      <c r="I29">
        <v>3</v>
      </c>
    </row>
    <row r="30" spans="1:11" x14ac:dyDescent="0.25">
      <c r="A30" t="s">
        <v>69</v>
      </c>
      <c r="B30">
        <v>15</v>
      </c>
      <c r="C30">
        <v>8</v>
      </c>
      <c r="D30">
        <v>9</v>
      </c>
      <c r="E30">
        <v>3</v>
      </c>
      <c r="F30">
        <v>5</v>
      </c>
      <c r="G30">
        <v>17</v>
      </c>
      <c r="H30">
        <v>10</v>
      </c>
      <c r="I30">
        <v>6</v>
      </c>
    </row>
    <row r="31" spans="1:11" x14ac:dyDescent="0.25">
      <c r="A31" t="s">
        <v>72</v>
      </c>
      <c r="B31">
        <v>12</v>
      </c>
      <c r="C31">
        <v>2</v>
      </c>
      <c r="D31">
        <v>3</v>
      </c>
      <c r="E31">
        <v>10</v>
      </c>
      <c r="F31">
        <v>8</v>
      </c>
      <c r="G31">
        <v>4</v>
      </c>
      <c r="H31">
        <v>7</v>
      </c>
      <c r="I31">
        <v>6</v>
      </c>
    </row>
    <row r="33" spans="1:16" x14ac:dyDescent="0.25">
      <c r="A33">
        <v>8</v>
      </c>
      <c r="B33">
        <v>10</v>
      </c>
      <c r="C33">
        <v>5</v>
      </c>
      <c r="D33">
        <v>18</v>
      </c>
      <c r="E33">
        <v>11</v>
      </c>
      <c r="F33">
        <v>3</v>
      </c>
      <c r="G33">
        <v>9</v>
      </c>
      <c r="H33">
        <v>7</v>
      </c>
      <c r="I33">
        <v>12</v>
      </c>
      <c r="J33">
        <v>2</v>
      </c>
      <c r="K33">
        <v>16</v>
      </c>
      <c r="L33">
        <v>6</v>
      </c>
      <c r="M33">
        <v>14</v>
      </c>
      <c r="N33">
        <v>17</v>
      </c>
      <c r="O33">
        <v>1</v>
      </c>
      <c r="P33">
        <v>4</v>
      </c>
    </row>
    <row r="34" spans="1:16" x14ac:dyDescent="0.25">
      <c r="A34" s="27">
        <v>0.63200000000000001</v>
      </c>
      <c r="B34" s="27">
        <v>0.61099999999999999</v>
      </c>
      <c r="C34" s="27">
        <v>0.56399999999999995</v>
      </c>
      <c r="D34" s="27">
        <v>0.54</v>
      </c>
      <c r="E34" s="27">
        <v>0.47099999999999997</v>
      </c>
      <c r="F34" s="27">
        <v>0.42599999999999999</v>
      </c>
      <c r="G34" s="27">
        <v>0.34899999999999998</v>
      </c>
      <c r="H34" s="27">
        <v>0.318</v>
      </c>
      <c r="I34" s="27">
        <v>0.26100000000000001</v>
      </c>
      <c r="J34" s="27">
        <v>0.219</v>
      </c>
      <c r="K34" s="27">
        <v>0.214</v>
      </c>
      <c r="L34" s="27">
        <v>0.14699999999999999</v>
      </c>
      <c r="M34" s="27">
        <v>9.2999999999999999E-2</v>
      </c>
      <c r="N34" s="27">
        <v>8.3000000000000004E-2</v>
      </c>
      <c r="O34" s="27">
        <v>6.8000000000000005E-2</v>
      </c>
      <c r="P34" s="27">
        <v>5.5E-2</v>
      </c>
    </row>
    <row r="35" spans="1:16" x14ac:dyDescent="0.25">
      <c r="A35" t="s">
        <v>434</v>
      </c>
      <c r="B35" s="26">
        <v>40910</v>
      </c>
      <c r="C35" s="26">
        <v>40909</v>
      </c>
      <c r="D35" s="26">
        <v>40909</v>
      </c>
      <c r="E35" t="s">
        <v>435</v>
      </c>
      <c r="F35" t="s">
        <v>435</v>
      </c>
      <c r="G35" s="26">
        <v>40941</v>
      </c>
      <c r="H35" t="s">
        <v>514</v>
      </c>
      <c r="I35" s="26">
        <v>40976</v>
      </c>
      <c r="J35" t="s">
        <v>513</v>
      </c>
      <c r="K35" s="26">
        <v>41008</v>
      </c>
      <c r="L35" s="26">
        <v>41064</v>
      </c>
      <c r="M35" s="26">
        <v>41220</v>
      </c>
      <c r="N35" s="26">
        <v>41259</v>
      </c>
      <c r="O35" s="28">
        <v>41852</v>
      </c>
      <c r="P35" t="s">
        <v>515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23" workbookViewId="0">
      <selection activeCell="D46" sqref="D46"/>
    </sheetView>
  </sheetViews>
  <sheetFormatPr baseColWidth="10" defaultRowHeight="15" x14ac:dyDescent="0.25"/>
  <cols>
    <col min="1" max="1" width="80.85546875" customWidth="1"/>
    <col min="2" max="2" width="19.140625" bestFit="1" customWidth="1"/>
    <col min="3" max="3" width="7" customWidth="1"/>
    <col min="4" max="5" width="6.85546875" customWidth="1"/>
    <col min="6" max="6" width="18.28515625" bestFit="1" customWidth="1"/>
    <col min="7" max="7" width="15" bestFit="1" customWidth="1"/>
    <col min="8" max="8" width="6.85546875" customWidth="1"/>
    <col min="9" max="9" width="8.85546875" customWidth="1"/>
    <col min="10" max="10" width="34.140625" bestFit="1" customWidth="1"/>
    <col min="11" max="11" width="7.7109375" customWidth="1"/>
    <col min="12" max="16" width="6.85546875" customWidth="1"/>
  </cols>
  <sheetData>
    <row r="1" spans="1:10" s="23" customFormat="1" x14ac:dyDescent="0.25">
      <c r="A1" s="23" t="s">
        <v>506</v>
      </c>
      <c r="B1" s="23" t="s">
        <v>507</v>
      </c>
      <c r="C1" s="23" t="s">
        <v>508</v>
      </c>
      <c r="D1" s="23" t="s">
        <v>509</v>
      </c>
      <c r="E1" s="23" t="s">
        <v>510</v>
      </c>
      <c r="F1" s="23" t="s">
        <v>511</v>
      </c>
      <c r="G1" s="23" t="s">
        <v>512</v>
      </c>
    </row>
    <row r="2" spans="1:10" x14ac:dyDescent="0.25">
      <c r="A2" t="s">
        <v>430</v>
      </c>
    </row>
    <row r="3" spans="1:10" x14ac:dyDescent="0.25">
      <c r="A3" t="s">
        <v>431</v>
      </c>
    </row>
    <row r="4" spans="1:10" x14ac:dyDescent="0.25">
      <c r="A4" t="s">
        <v>432</v>
      </c>
    </row>
    <row r="5" spans="1:10" x14ac:dyDescent="0.25">
      <c r="A5" t="s">
        <v>433</v>
      </c>
    </row>
    <row r="7" spans="1:10" x14ac:dyDescent="0.25">
      <c r="A7" t="s">
        <v>410</v>
      </c>
      <c r="B7" t="s">
        <v>411</v>
      </c>
      <c r="C7" t="s">
        <v>516</v>
      </c>
      <c r="D7" t="s">
        <v>517</v>
      </c>
      <c r="E7" t="s">
        <v>412</v>
      </c>
      <c r="F7" t="s">
        <v>518</v>
      </c>
      <c r="G7" t="s">
        <v>217</v>
      </c>
      <c r="H7" t="s">
        <v>519</v>
      </c>
      <c r="I7" t="s">
        <v>219</v>
      </c>
      <c r="J7" t="s">
        <v>413</v>
      </c>
    </row>
    <row r="8" spans="1:10" x14ac:dyDescent="0.25">
      <c r="A8" s="21">
        <v>1</v>
      </c>
      <c r="B8" t="s">
        <v>520</v>
      </c>
      <c r="C8">
        <v>63</v>
      </c>
      <c r="D8" s="21">
        <v>7</v>
      </c>
      <c r="E8" t="s">
        <v>251</v>
      </c>
      <c r="F8" t="s">
        <v>521</v>
      </c>
      <c r="G8" t="s">
        <v>522</v>
      </c>
      <c r="I8" s="29">
        <v>153690</v>
      </c>
      <c r="J8" t="s">
        <v>523</v>
      </c>
    </row>
    <row r="9" spans="1:10" x14ac:dyDescent="0.25">
      <c r="A9">
        <v>2</v>
      </c>
      <c r="B9" t="s">
        <v>524</v>
      </c>
      <c r="C9">
        <v>61</v>
      </c>
      <c r="D9">
        <v>8</v>
      </c>
      <c r="E9" t="s">
        <v>223</v>
      </c>
      <c r="F9" t="s">
        <v>525</v>
      </c>
      <c r="G9" t="s">
        <v>526</v>
      </c>
      <c r="I9" s="29">
        <v>120220</v>
      </c>
      <c r="J9" t="s">
        <v>527</v>
      </c>
    </row>
    <row r="10" spans="1:10" x14ac:dyDescent="0.25">
      <c r="A10">
        <v>3</v>
      </c>
      <c r="B10" t="s">
        <v>528</v>
      </c>
      <c r="C10">
        <v>60</v>
      </c>
      <c r="D10">
        <v>14</v>
      </c>
      <c r="E10" t="s">
        <v>529</v>
      </c>
      <c r="F10" t="s">
        <v>530</v>
      </c>
      <c r="G10" t="s">
        <v>531</v>
      </c>
      <c r="H10" t="s">
        <v>532</v>
      </c>
      <c r="I10" s="29">
        <v>48550</v>
      </c>
      <c r="J10" t="s">
        <v>533</v>
      </c>
    </row>
    <row r="11" spans="1:10" x14ac:dyDescent="0.25">
      <c r="A11">
        <v>4</v>
      </c>
      <c r="B11" t="s">
        <v>534</v>
      </c>
      <c r="C11">
        <v>59</v>
      </c>
      <c r="D11">
        <v>10</v>
      </c>
      <c r="E11" t="s">
        <v>317</v>
      </c>
      <c r="F11" t="s">
        <v>535</v>
      </c>
      <c r="G11" t="s">
        <v>536</v>
      </c>
      <c r="H11" t="s">
        <v>532</v>
      </c>
      <c r="I11" s="29">
        <v>188210</v>
      </c>
      <c r="J11" t="s">
        <v>537</v>
      </c>
    </row>
    <row r="12" spans="1:10" x14ac:dyDescent="0.25">
      <c r="A12">
        <v>5</v>
      </c>
      <c r="B12" t="s">
        <v>538</v>
      </c>
      <c r="C12">
        <v>58.5</v>
      </c>
      <c r="D12">
        <v>15</v>
      </c>
      <c r="E12" t="s">
        <v>357</v>
      </c>
      <c r="F12" t="s">
        <v>539</v>
      </c>
      <c r="G12" t="s">
        <v>540</v>
      </c>
      <c r="I12" s="29">
        <v>99660</v>
      </c>
      <c r="J12" t="s">
        <v>541</v>
      </c>
    </row>
    <row r="13" spans="1:10" x14ac:dyDescent="0.25">
      <c r="A13">
        <v>6</v>
      </c>
      <c r="B13" t="s">
        <v>542</v>
      </c>
      <c r="C13">
        <v>58.5</v>
      </c>
      <c r="D13">
        <v>12</v>
      </c>
      <c r="E13" t="s">
        <v>297</v>
      </c>
      <c r="F13" t="s">
        <v>543</v>
      </c>
      <c r="G13" t="s">
        <v>544</v>
      </c>
      <c r="I13" s="29">
        <v>193505</v>
      </c>
      <c r="J13" t="s">
        <v>545</v>
      </c>
    </row>
    <row r="14" spans="1:10" x14ac:dyDescent="0.25">
      <c r="A14" s="21">
        <v>7</v>
      </c>
      <c r="B14" t="s">
        <v>546</v>
      </c>
      <c r="C14">
        <v>58</v>
      </c>
      <c r="D14" s="21">
        <v>1</v>
      </c>
      <c r="E14" t="s">
        <v>357</v>
      </c>
      <c r="F14" t="s">
        <v>547</v>
      </c>
      <c r="G14" t="s">
        <v>548</v>
      </c>
      <c r="I14" s="29">
        <v>136450</v>
      </c>
      <c r="J14" t="s">
        <v>549</v>
      </c>
    </row>
    <row r="15" spans="1:10" x14ac:dyDescent="0.25">
      <c r="A15">
        <v>8</v>
      </c>
      <c r="B15" t="s">
        <v>550</v>
      </c>
      <c r="C15">
        <v>58</v>
      </c>
      <c r="D15">
        <v>13</v>
      </c>
      <c r="E15" t="s">
        <v>282</v>
      </c>
      <c r="F15" t="s">
        <v>551</v>
      </c>
      <c r="G15" t="s">
        <v>552</v>
      </c>
      <c r="H15" t="s">
        <v>532</v>
      </c>
      <c r="I15" s="29">
        <v>392540</v>
      </c>
      <c r="J15" t="s">
        <v>553</v>
      </c>
    </row>
    <row r="16" spans="1:10" x14ac:dyDescent="0.25">
      <c r="A16">
        <v>9</v>
      </c>
      <c r="B16" t="s">
        <v>554</v>
      </c>
      <c r="C16">
        <v>57</v>
      </c>
      <c r="D16">
        <v>9</v>
      </c>
      <c r="E16" t="s">
        <v>331</v>
      </c>
      <c r="F16" t="s">
        <v>555</v>
      </c>
      <c r="G16" t="s">
        <v>556</v>
      </c>
      <c r="H16" t="s">
        <v>532</v>
      </c>
      <c r="I16" s="29">
        <v>86260</v>
      </c>
      <c r="J16" t="s">
        <v>557</v>
      </c>
    </row>
    <row r="17" spans="1:10" x14ac:dyDescent="0.25">
      <c r="A17" s="21">
        <v>10</v>
      </c>
      <c r="B17" t="s">
        <v>558</v>
      </c>
      <c r="C17">
        <v>57</v>
      </c>
      <c r="D17" s="21">
        <v>5</v>
      </c>
      <c r="E17" t="s">
        <v>241</v>
      </c>
      <c r="F17" t="s">
        <v>559</v>
      </c>
      <c r="G17" t="s">
        <v>560</v>
      </c>
      <c r="I17" s="29">
        <v>124005</v>
      </c>
      <c r="J17" t="s">
        <v>561</v>
      </c>
    </row>
    <row r="18" spans="1:10" x14ac:dyDescent="0.25">
      <c r="A18" s="21">
        <v>11</v>
      </c>
      <c r="B18" t="s">
        <v>562</v>
      </c>
      <c r="C18">
        <v>56.5</v>
      </c>
      <c r="D18" s="21">
        <v>17</v>
      </c>
      <c r="E18" t="s">
        <v>251</v>
      </c>
      <c r="F18" t="s">
        <v>563</v>
      </c>
      <c r="G18" t="s">
        <v>564</v>
      </c>
      <c r="I18" s="29">
        <v>107500</v>
      </c>
      <c r="J18" t="s">
        <v>565</v>
      </c>
    </row>
    <row r="19" spans="1:10" x14ac:dyDescent="0.25">
      <c r="A19">
        <v>12</v>
      </c>
      <c r="B19" t="s">
        <v>566</v>
      </c>
      <c r="C19">
        <v>56</v>
      </c>
      <c r="D19">
        <v>11</v>
      </c>
      <c r="E19" t="s">
        <v>383</v>
      </c>
      <c r="F19" t="s">
        <v>567</v>
      </c>
      <c r="G19" t="s">
        <v>568</v>
      </c>
      <c r="I19" s="29">
        <v>64600</v>
      </c>
      <c r="J19" t="s">
        <v>569</v>
      </c>
    </row>
    <row r="20" spans="1:10" x14ac:dyDescent="0.25">
      <c r="A20">
        <v>13</v>
      </c>
      <c r="B20" t="s">
        <v>570</v>
      </c>
      <c r="C20">
        <v>56</v>
      </c>
      <c r="D20">
        <v>6</v>
      </c>
      <c r="E20" t="s">
        <v>388</v>
      </c>
      <c r="F20" t="s">
        <v>571</v>
      </c>
      <c r="G20" t="s">
        <v>572</v>
      </c>
      <c r="I20" s="29">
        <v>43150</v>
      </c>
      <c r="J20" t="s">
        <v>573</v>
      </c>
    </row>
    <row r="21" spans="1:10" x14ac:dyDescent="0.25">
      <c r="A21">
        <v>14</v>
      </c>
      <c r="B21" t="s">
        <v>574</v>
      </c>
      <c r="C21">
        <v>56</v>
      </c>
      <c r="D21">
        <v>3</v>
      </c>
      <c r="E21" t="s">
        <v>575</v>
      </c>
      <c r="F21" t="s">
        <v>576</v>
      </c>
      <c r="G21" t="s">
        <v>577</v>
      </c>
      <c r="I21" s="29">
        <v>31100</v>
      </c>
      <c r="J21" t="s">
        <v>578</v>
      </c>
    </row>
    <row r="22" spans="1:10" x14ac:dyDescent="0.25">
      <c r="A22">
        <v>15</v>
      </c>
      <c r="B22" t="s">
        <v>579</v>
      </c>
      <c r="C22">
        <v>55.5</v>
      </c>
      <c r="D22">
        <v>4</v>
      </c>
      <c r="E22" t="s">
        <v>529</v>
      </c>
      <c r="F22" t="s">
        <v>580</v>
      </c>
      <c r="G22" t="s">
        <v>552</v>
      </c>
      <c r="H22" t="s">
        <v>532</v>
      </c>
      <c r="I22" s="29">
        <v>36500</v>
      </c>
      <c r="J22" t="s">
        <v>581</v>
      </c>
    </row>
    <row r="23" spans="1:10" x14ac:dyDescent="0.25">
      <c r="A23">
        <v>16</v>
      </c>
      <c r="B23" t="s">
        <v>582</v>
      </c>
      <c r="C23">
        <v>55.5</v>
      </c>
      <c r="D23">
        <v>16</v>
      </c>
      <c r="E23" t="s">
        <v>331</v>
      </c>
      <c r="F23" t="s">
        <v>583</v>
      </c>
      <c r="G23" t="s">
        <v>584</v>
      </c>
      <c r="I23" s="29">
        <v>37150</v>
      </c>
      <c r="J23" t="s">
        <v>585</v>
      </c>
    </row>
    <row r="24" spans="1:10" x14ac:dyDescent="0.25">
      <c r="A24">
        <v>17</v>
      </c>
      <c r="B24" t="s">
        <v>586</v>
      </c>
      <c r="C24">
        <v>55.5</v>
      </c>
      <c r="D24">
        <v>18</v>
      </c>
      <c r="E24" t="s">
        <v>357</v>
      </c>
      <c r="F24" t="s">
        <v>587</v>
      </c>
      <c r="G24" t="s">
        <v>588</v>
      </c>
      <c r="I24" s="29">
        <v>68700</v>
      </c>
      <c r="J24" t="s">
        <v>589</v>
      </c>
    </row>
    <row r="25" spans="1:10" x14ac:dyDescent="0.25">
      <c r="A25" s="21">
        <v>18</v>
      </c>
      <c r="B25" t="s">
        <v>590</v>
      </c>
      <c r="C25">
        <v>55</v>
      </c>
      <c r="D25" s="21">
        <v>2</v>
      </c>
      <c r="E25" t="s">
        <v>223</v>
      </c>
      <c r="F25" t="s">
        <v>591</v>
      </c>
      <c r="G25" t="s">
        <v>592</v>
      </c>
      <c r="I25" s="29">
        <v>101150</v>
      </c>
      <c r="J25" t="s">
        <v>593</v>
      </c>
    </row>
    <row r="27" spans="1:10" x14ac:dyDescent="0.25">
      <c r="A27" t="s">
        <v>187</v>
      </c>
      <c r="B27">
        <v>1</v>
      </c>
      <c r="C27">
        <v>2</v>
      </c>
      <c r="D27">
        <v>3</v>
      </c>
      <c r="E27">
        <v>4</v>
      </c>
      <c r="F27">
        <v>5</v>
      </c>
      <c r="G27">
        <v>6</v>
      </c>
      <c r="H27">
        <v>7</v>
      </c>
      <c r="I27">
        <v>8</v>
      </c>
    </row>
    <row r="28" spans="1:10" x14ac:dyDescent="0.25">
      <c r="A28" t="s">
        <v>206</v>
      </c>
      <c r="B28">
        <v>5</v>
      </c>
      <c r="C28">
        <v>12</v>
      </c>
      <c r="D28">
        <v>17</v>
      </c>
      <c r="E28">
        <v>7</v>
      </c>
      <c r="F28">
        <v>15</v>
      </c>
      <c r="G28">
        <v>8</v>
      </c>
      <c r="H28">
        <v>9</v>
      </c>
      <c r="I28">
        <v>11</v>
      </c>
    </row>
    <row r="29" spans="1:10" x14ac:dyDescent="0.25">
      <c r="A29" t="s">
        <v>207</v>
      </c>
      <c r="B29">
        <v>17</v>
      </c>
      <c r="C29">
        <v>12</v>
      </c>
      <c r="D29">
        <v>5</v>
      </c>
      <c r="E29">
        <v>15</v>
      </c>
      <c r="F29">
        <v>7</v>
      </c>
      <c r="G29">
        <v>14</v>
      </c>
      <c r="H29">
        <v>11</v>
      </c>
      <c r="I29">
        <v>9</v>
      </c>
    </row>
    <row r="30" spans="1:10" x14ac:dyDescent="0.25">
      <c r="A30" t="s">
        <v>69</v>
      </c>
      <c r="B30">
        <v>13</v>
      </c>
      <c r="C30">
        <v>1</v>
      </c>
      <c r="D30">
        <v>4</v>
      </c>
      <c r="E30">
        <v>6</v>
      </c>
      <c r="F30">
        <v>10</v>
      </c>
      <c r="G30">
        <v>2</v>
      </c>
      <c r="H30">
        <v>16</v>
      </c>
      <c r="I30">
        <v>3</v>
      </c>
    </row>
    <row r="31" spans="1:10" x14ac:dyDescent="0.25">
      <c r="A31" t="s">
        <v>72</v>
      </c>
      <c r="B31">
        <v>15</v>
      </c>
      <c r="C31">
        <v>4</v>
      </c>
      <c r="D31">
        <v>18</v>
      </c>
      <c r="E31">
        <v>6</v>
      </c>
      <c r="F31">
        <v>9</v>
      </c>
      <c r="G31">
        <v>1</v>
      </c>
      <c r="H31">
        <v>7</v>
      </c>
      <c r="I31">
        <v>8</v>
      </c>
    </row>
    <row r="33" spans="1:16" x14ac:dyDescent="0.25">
      <c r="A33">
        <v>4</v>
      </c>
      <c r="B33">
        <v>15</v>
      </c>
      <c r="C33">
        <v>1</v>
      </c>
      <c r="D33">
        <v>2</v>
      </c>
      <c r="E33">
        <v>11</v>
      </c>
      <c r="F33">
        <v>9</v>
      </c>
      <c r="G33">
        <v>17</v>
      </c>
      <c r="H33">
        <v>5</v>
      </c>
      <c r="I33">
        <v>7</v>
      </c>
      <c r="J33">
        <v>6</v>
      </c>
      <c r="K33">
        <v>12</v>
      </c>
      <c r="L33">
        <v>18</v>
      </c>
      <c r="M33">
        <v>8</v>
      </c>
      <c r="N33">
        <v>10</v>
      </c>
      <c r="O33">
        <v>16</v>
      </c>
      <c r="P33">
        <v>13</v>
      </c>
    </row>
    <row r="34" spans="1:16" x14ac:dyDescent="0.25">
      <c r="A34" s="27">
        <v>0.503</v>
      </c>
      <c r="B34" s="27">
        <v>0.47299999999999998</v>
      </c>
      <c r="C34" s="27">
        <v>0.441</v>
      </c>
      <c r="D34" s="27">
        <v>0.4</v>
      </c>
      <c r="E34" s="27">
        <v>0.39300000000000002</v>
      </c>
      <c r="F34" s="27">
        <v>0.35899999999999999</v>
      </c>
      <c r="G34" s="27">
        <v>0.34</v>
      </c>
      <c r="H34" s="27">
        <v>0.36099999999999999</v>
      </c>
      <c r="I34" s="27">
        <v>0.28699999999999998</v>
      </c>
      <c r="J34" s="27">
        <v>0.22700000000000001</v>
      </c>
      <c r="K34" s="27">
        <v>0.26100000000000001</v>
      </c>
      <c r="L34" s="27">
        <v>0.21099999999999999</v>
      </c>
      <c r="M34" s="27">
        <v>0.215</v>
      </c>
      <c r="N34" s="27">
        <v>0.17399999999999999</v>
      </c>
      <c r="O34" s="27">
        <v>0.17</v>
      </c>
      <c r="P34" s="27">
        <v>0.151</v>
      </c>
    </row>
    <row r="35" spans="1:16" x14ac:dyDescent="0.25">
      <c r="A35" t="s">
        <v>434</v>
      </c>
      <c r="B35" s="26">
        <v>40909</v>
      </c>
      <c r="C35" s="26">
        <v>40909</v>
      </c>
      <c r="D35" t="s">
        <v>435</v>
      </c>
      <c r="E35" t="s">
        <v>435</v>
      </c>
      <c r="F35" s="26">
        <v>40945</v>
      </c>
      <c r="G35" t="s">
        <v>435</v>
      </c>
      <c r="H35" s="26">
        <v>40942</v>
      </c>
      <c r="I35" s="26">
        <v>40976</v>
      </c>
      <c r="J35" s="26">
        <v>41001</v>
      </c>
      <c r="K35" s="26">
        <v>40972</v>
      </c>
      <c r="L35" s="26">
        <v>41001</v>
      </c>
      <c r="M35" s="26">
        <v>41000</v>
      </c>
      <c r="N35" s="26">
        <v>41033</v>
      </c>
      <c r="O35" s="26">
        <v>41040</v>
      </c>
      <c r="P35" t="s">
        <v>436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86" zoomScaleNormal="86" workbookViewId="0">
      <selection activeCell="AE49" sqref="AE49:AH49"/>
    </sheetView>
  </sheetViews>
  <sheetFormatPr baseColWidth="10" defaultRowHeight="15" x14ac:dyDescent="0.25"/>
  <cols>
    <col min="1" max="1" width="59.85546875" customWidth="1"/>
    <col min="2" max="2" width="19.140625" customWidth="1"/>
    <col min="3" max="3" width="7.140625" customWidth="1"/>
    <col min="4" max="5" width="7" customWidth="1"/>
    <col min="6" max="7" width="13.28515625" customWidth="1"/>
    <col min="8" max="9" width="7.7109375" customWidth="1"/>
    <col min="10" max="10" width="40.7109375" bestFit="1" customWidth="1"/>
    <col min="11" max="11" width="7.140625" customWidth="1"/>
    <col min="12" max="12" width="7" customWidth="1"/>
    <col min="13" max="13" width="6.7109375" customWidth="1"/>
    <col min="14" max="14" width="6.5703125" customWidth="1"/>
    <col min="15" max="15" width="7.28515625" customWidth="1"/>
    <col min="16" max="16" width="5.85546875" customWidth="1"/>
  </cols>
  <sheetData>
    <row r="1" spans="1:11" s="23" customFormat="1" x14ac:dyDescent="0.25">
      <c r="A1" s="23" t="s">
        <v>506</v>
      </c>
      <c r="B1" s="23" t="s">
        <v>507</v>
      </c>
      <c r="C1" s="23" t="s">
        <v>508</v>
      </c>
      <c r="D1" s="23" t="s">
        <v>509</v>
      </c>
      <c r="E1" s="23" t="s">
        <v>510</v>
      </c>
      <c r="F1" s="23" t="s">
        <v>511</v>
      </c>
      <c r="G1" s="23" t="s">
        <v>512</v>
      </c>
    </row>
    <row r="2" spans="1:11" x14ac:dyDescent="0.25">
      <c r="A2" t="s">
        <v>622</v>
      </c>
    </row>
    <row r="3" spans="1:11" x14ac:dyDescent="0.25">
      <c r="A3" t="s">
        <v>623</v>
      </c>
    </row>
    <row r="4" spans="1:11" x14ac:dyDescent="0.25">
      <c r="A4" t="s">
        <v>624</v>
      </c>
    </row>
    <row r="5" spans="1:11" x14ac:dyDescent="0.25">
      <c r="A5" t="s">
        <v>211</v>
      </c>
      <c r="B5" t="s">
        <v>212</v>
      </c>
      <c r="C5" t="s">
        <v>213</v>
      </c>
      <c r="D5" t="s">
        <v>214</v>
      </c>
      <c r="E5" t="s">
        <v>215</v>
      </c>
      <c r="F5" t="s">
        <v>216</v>
      </c>
      <c r="G5" t="s">
        <v>217</v>
      </c>
      <c r="H5" t="s">
        <v>218</v>
      </c>
      <c r="I5" t="s">
        <v>219</v>
      </c>
      <c r="J5" t="s">
        <v>220</v>
      </c>
      <c r="K5" t="s">
        <v>221</v>
      </c>
    </row>
    <row r="6" spans="1:11" x14ac:dyDescent="0.25">
      <c r="A6">
        <v>1</v>
      </c>
      <c r="B6" t="s">
        <v>625</v>
      </c>
      <c r="C6">
        <v>2850</v>
      </c>
      <c r="D6" t="s">
        <v>240</v>
      </c>
      <c r="E6" t="s">
        <v>331</v>
      </c>
      <c r="F6" t="s">
        <v>267</v>
      </c>
      <c r="G6" t="s">
        <v>626</v>
      </c>
      <c r="H6" t="s">
        <v>404</v>
      </c>
      <c r="I6">
        <v>44850</v>
      </c>
      <c r="J6" t="s">
        <v>627</v>
      </c>
      <c r="K6" s="26" t="s">
        <v>628</v>
      </c>
    </row>
    <row r="7" spans="1:11" x14ac:dyDescent="0.25">
      <c r="A7">
        <v>2</v>
      </c>
      <c r="B7" t="s">
        <v>629</v>
      </c>
      <c r="C7">
        <v>2850</v>
      </c>
      <c r="E7" t="s">
        <v>388</v>
      </c>
      <c r="F7" t="s">
        <v>630</v>
      </c>
      <c r="G7" t="s">
        <v>631</v>
      </c>
      <c r="H7" t="s">
        <v>632</v>
      </c>
      <c r="I7">
        <v>45790</v>
      </c>
      <c r="J7" t="s">
        <v>633</v>
      </c>
      <c r="K7" s="26" t="s">
        <v>634</v>
      </c>
    </row>
    <row r="8" spans="1:11" x14ac:dyDescent="0.25">
      <c r="A8">
        <v>3</v>
      </c>
      <c r="B8" t="s">
        <v>635</v>
      </c>
      <c r="C8">
        <v>2850</v>
      </c>
      <c r="E8" t="s">
        <v>388</v>
      </c>
      <c r="F8" t="s">
        <v>636</v>
      </c>
      <c r="G8" t="s">
        <v>636</v>
      </c>
      <c r="H8" t="s">
        <v>637</v>
      </c>
      <c r="I8">
        <v>46020</v>
      </c>
      <c r="J8" t="s">
        <v>638</v>
      </c>
      <c r="K8" t="s">
        <v>462</v>
      </c>
    </row>
    <row r="9" spans="1:11" x14ac:dyDescent="0.25">
      <c r="A9">
        <v>4</v>
      </c>
      <c r="B9" t="s">
        <v>639</v>
      </c>
      <c r="C9">
        <v>2850</v>
      </c>
      <c r="E9" t="s">
        <v>331</v>
      </c>
      <c r="F9" t="s">
        <v>640</v>
      </c>
      <c r="G9" t="s">
        <v>640</v>
      </c>
      <c r="H9" t="s">
        <v>641</v>
      </c>
      <c r="I9">
        <v>46240</v>
      </c>
      <c r="J9" t="s">
        <v>642</v>
      </c>
      <c r="K9" s="26">
        <v>40917</v>
      </c>
    </row>
    <row r="10" spans="1:11" x14ac:dyDescent="0.25">
      <c r="A10">
        <v>5</v>
      </c>
      <c r="B10" t="s">
        <v>643</v>
      </c>
      <c r="C10">
        <v>2850</v>
      </c>
      <c r="D10" t="s">
        <v>277</v>
      </c>
      <c r="E10" t="s">
        <v>388</v>
      </c>
      <c r="F10" t="s">
        <v>644</v>
      </c>
      <c r="G10" t="s">
        <v>644</v>
      </c>
      <c r="H10" t="s">
        <v>645</v>
      </c>
      <c r="I10">
        <v>46430</v>
      </c>
      <c r="J10" t="s">
        <v>646</v>
      </c>
      <c r="K10" s="26" t="s">
        <v>381</v>
      </c>
    </row>
    <row r="11" spans="1:11" x14ac:dyDescent="0.25">
      <c r="A11">
        <v>6</v>
      </c>
      <c r="B11" t="s">
        <v>647</v>
      </c>
      <c r="C11">
        <v>2850</v>
      </c>
      <c r="D11" t="s">
        <v>240</v>
      </c>
      <c r="E11" t="s">
        <v>331</v>
      </c>
      <c r="F11" t="s">
        <v>405</v>
      </c>
      <c r="G11" t="s">
        <v>405</v>
      </c>
      <c r="H11" t="s">
        <v>648</v>
      </c>
      <c r="I11">
        <v>46700</v>
      </c>
      <c r="J11" t="s">
        <v>649</v>
      </c>
      <c r="K11" s="26">
        <v>40932</v>
      </c>
    </row>
    <row r="12" spans="1:11" x14ac:dyDescent="0.25">
      <c r="A12">
        <v>7</v>
      </c>
      <c r="B12" t="s">
        <v>650</v>
      </c>
      <c r="C12">
        <v>2850</v>
      </c>
      <c r="D12" t="s">
        <v>240</v>
      </c>
      <c r="E12" t="s">
        <v>331</v>
      </c>
      <c r="F12" t="s">
        <v>651</v>
      </c>
      <c r="G12" t="s">
        <v>651</v>
      </c>
      <c r="H12" t="s">
        <v>641</v>
      </c>
      <c r="I12">
        <v>46860</v>
      </c>
      <c r="J12" t="s">
        <v>652</v>
      </c>
      <c r="K12" s="26">
        <v>40926</v>
      </c>
    </row>
    <row r="13" spans="1:11" x14ac:dyDescent="0.25">
      <c r="A13">
        <v>8</v>
      </c>
      <c r="B13" t="s">
        <v>653</v>
      </c>
      <c r="C13">
        <v>2850</v>
      </c>
      <c r="E13" t="s">
        <v>331</v>
      </c>
      <c r="F13" t="s">
        <v>477</v>
      </c>
      <c r="G13" t="s">
        <v>478</v>
      </c>
      <c r="H13" t="s">
        <v>654</v>
      </c>
      <c r="I13">
        <v>47490</v>
      </c>
      <c r="J13" t="s">
        <v>655</v>
      </c>
      <c r="K13" s="26" t="s">
        <v>656</v>
      </c>
    </row>
    <row r="14" spans="1:11" x14ac:dyDescent="0.25">
      <c r="A14">
        <v>9</v>
      </c>
      <c r="B14" t="s">
        <v>657</v>
      </c>
      <c r="C14">
        <v>2850</v>
      </c>
      <c r="D14" t="s">
        <v>240</v>
      </c>
      <c r="E14" t="s">
        <v>388</v>
      </c>
      <c r="F14" t="s">
        <v>407</v>
      </c>
      <c r="G14" t="s">
        <v>658</v>
      </c>
      <c r="H14" t="s">
        <v>659</v>
      </c>
      <c r="I14">
        <v>47780</v>
      </c>
      <c r="J14" t="s">
        <v>660</v>
      </c>
      <c r="K14" s="26">
        <v>40924</v>
      </c>
    </row>
    <row r="15" spans="1:11" x14ac:dyDescent="0.25">
      <c r="A15">
        <v>10</v>
      </c>
      <c r="B15" t="s">
        <v>661</v>
      </c>
      <c r="C15">
        <v>2850</v>
      </c>
      <c r="E15" t="s">
        <v>331</v>
      </c>
      <c r="F15" t="s">
        <v>662</v>
      </c>
      <c r="G15" t="s">
        <v>662</v>
      </c>
      <c r="H15" t="s">
        <v>663</v>
      </c>
      <c r="I15">
        <v>48700</v>
      </c>
      <c r="J15" t="s">
        <v>664</v>
      </c>
      <c r="K15" t="s">
        <v>665</v>
      </c>
    </row>
    <row r="16" spans="1:11" x14ac:dyDescent="0.25">
      <c r="A16">
        <v>11</v>
      </c>
      <c r="B16" t="s">
        <v>666</v>
      </c>
      <c r="C16">
        <v>2850</v>
      </c>
      <c r="E16" t="s">
        <v>331</v>
      </c>
      <c r="F16" t="s">
        <v>667</v>
      </c>
      <c r="G16" t="s">
        <v>667</v>
      </c>
      <c r="H16" t="s">
        <v>408</v>
      </c>
      <c r="I16">
        <v>48950</v>
      </c>
      <c r="J16" t="s">
        <v>668</v>
      </c>
      <c r="K16" s="26">
        <v>40927</v>
      </c>
    </row>
    <row r="17" spans="1:16" x14ac:dyDescent="0.25">
      <c r="A17">
        <v>12</v>
      </c>
      <c r="B17" t="s">
        <v>669</v>
      </c>
      <c r="C17">
        <v>2850</v>
      </c>
      <c r="E17" t="s">
        <v>331</v>
      </c>
      <c r="F17" t="s">
        <v>670</v>
      </c>
      <c r="G17" t="s">
        <v>670</v>
      </c>
      <c r="H17" t="s">
        <v>671</v>
      </c>
      <c r="I17">
        <v>48990</v>
      </c>
      <c r="J17" t="s">
        <v>672</v>
      </c>
      <c r="K17" s="26">
        <v>40938</v>
      </c>
    </row>
    <row r="18" spans="1:16" x14ac:dyDescent="0.25">
      <c r="A18">
        <v>13</v>
      </c>
      <c r="B18" t="s">
        <v>673</v>
      </c>
      <c r="C18">
        <v>2850</v>
      </c>
      <c r="E18" t="s">
        <v>388</v>
      </c>
      <c r="F18" t="s">
        <v>406</v>
      </c>
      <c r="G18" t="s">
        <v>406</v>
      </c>
      <c r="H18" t="s">
        <v>663</v>
      </c>
      <c r="I18">
        <v>49480</v>
      </c>
      <c r="J18" t="s">
        <v>674</v>
      </c>
      <c r="K18" s="26">
        <v>40933</v>
      </c>
    </row>
    <row r="19" spans="1:16" x14ac:dyDescent="0.25">
      <c r="A19">
        <v>14</v>
      </c>
      <c r="B19" t="s">
        <v>675</v>
      </c>
      <c r="C19">
        <v>2850</v>
      </c>
      <c r="D19" t="s">
        <v>277</v>
      </c>
      <c r="E19" t="s">
        <v>331</v>
      </c>
      <c r="F19" t="s">
        <v>293</v>
      </c>
      <c r="G19" t="s">
        <v>478</v>
      </c>
      <c r="H19" t="s">
        <v>654</v>
      </c>
      <c r="I19">
        <v>49500</v>
      </c>
      <c r="J19" t="s">
        <v>676</v>
      </c>
      <c r="K19" s="26">
        <v>40912</v>
      </c>
    </row>
    <row r="20" spans="1:16" x14ac:dyDescent="0.25">
      <c r="A20">
        <v>15</v>
      </c>
      <c r="B20" t="s">
        <v>677</v>
      </c>
      <c r="C20">
        <v>2850</v>
      </c>
      <c r="E20" t="s">
        <v>331</v>
      </c>
      <c r="F20" t="s">
        <v>395</v>
      </c>
      <c r="G20" t="s">
        <v>678</v>
      </c>
      <c r="H20" t="s">
        <v>679</v>
      </c>
      <c r="I20">
        <v>49640</v>
      </c>
      <c r="J20" t="s">
        <v>680</v>
      </c>
      <c r="K20" s="26" t="s">
        <v>335</v>
      </c>
    </row>
    <row r="21" spans="1:16" x14ac:dyDescent="0.25">
      <c r="A21">
        <v>16</v>
      </c>
      <c r="B21" t="s">
        <v>681</v>
      </c>
      <c r="C21">
        <v>2850</v>
      </c>
      <c r="D21" t="s">
        <v>240</v>
      </c>
      <c r="E21" t="s">
        <v>388</v>
      </c>
      <c r="F21" t="s">
        <v>682</v>
      </c>
      <c r="G21" t="s">
        <v>682</v>
      </c>
      <c r="H21" t="s">
        <v>683</v>
      </c>
      <c r="I21">
        <v>49710</v>
      </c>
      <c r="J21" t="s">
        <v>684</v>
      </c>
      <c r="K21" s="26">
        <v>40912</v>
      </c>
    </row>
    <row r="23" spans="1:16" x14ac:dyDescent="0.25">
      <c r="A23" t="s">
        <v>187</v>
      </c>
      <c r="B23">
        <v>1</v>
      </c>
      <c r="C23">
        <v>2</v>
      </c>
      <c r="D23">
        <v>3</v>
      </c>
      <c r="E23">
        <v>4</v>
      </c>
      <c r="F23">
        <v>5</v>
      </c>
      <c r="G23">
        <v>6</v>
      </c>
      <c r="H23">
        <v>7</v>
      </c>
      <c r="I23">
        <v>8</v>
      </c>
    </row>
    <row r="24" spans="1:16" x14ac:dyDescent="0.25">
      <c r="A24" t="s">
        <v>206</v>
      </c>
      <c r="B24">
        <v>8</v>
      </c>
      <c r="C24">
        <v>6</v>
      </c>
      <c r="D24">
        <v>16</v>
      </c>
      <c r="E24">
        <v>7</v>
      </c>
      <c r="F24">
        <v>1</v>
      </c>
      <c r="G24">
        <v>10</v>
      </c>
      <c r="H24">
        <v>13</v>
      </c>
      <c r="I24">
        <v>12</v>
      </c>
    </row>
    <row r="25" spans="1:16" x14ac:dyDescent="0.25">
      <c r="A25" t="s">
        <v>207</v>
      </c>
      <c r="B25">
        <v>16</v>
      </c>
      <c r="C25">
        <v>7</v>
      </c>
      <c r="D25">
        <v>1</v>
      </c>
      <c r="E25">
        <v>4</v>
      </c>
      <c r="F25">
        <v>11</v>
      </c>
      <c r="G25">
        <v>8</v>
      </c>
      <c r="H25">
        <v>6</v>
      </c>
      <c r="I25">
        <v>13</v>
      </c>
    </row>
    <row r="26" spans="1:16" x14ac:dyDescent="0.25">
      <c r="A26" t="s">
        <v>69</v>
      </c>
      <c r="B26">
        <v>8</v>
      </c>
      <c r="C26">
        <v>6</v>
      </c>
      <c r="D26">
        <v>10</v>
      </c>
      <c r="E26">
        <v>13</v>
      </c>
      <c r="F26">
        <v>7</v>
      </c>
      <c r="G26">
        <v>16</v>
      </c>
      <c r="H26">
        <v>12</v>
      </c>
      <c r="I26">
        <v>5</v>
      </c>
    </row>
    <row r="27" spans="1:16" x14ac:dyDescent="0.25">
      <c r="A27" t="s">
        <v>72</v>
      </c>
      <c r="B27">
        <v>14</v>
      </c>
      <c r="C27">
        <v>9</v>
      </c>
      <c r="D27">
        <v>15</v>
      </c>
      <c r="E27">
        <v>1</v>
      </c>
      <c r="F27">
        <v>12</v>
      </c>
      <c r="G27">
        <v>4</v>
      </c>
      <c r="H27">
        <v>3</v>
      </c>
      <c r="I27">
        <v>2</v>
      </c>
    </row>
    <row r="29" spans="1:16" x14ac:dyDescent="0.25">
      <c r="A29">
        <v>14</v>
      </c>
      <c r="B29">
        <v>16</v>
      </c>
      <c r="C29">
        <v>9</v>
      </c>
      <c r="D29">
        <v>11</v>
      </c>
      <c r="E29">
        <v>7</v>
      </c>
      <c r="F29">
        <v>12</v>
      </c>
      <c r="G29">
        <v>6</v>
      </c>
      <c r="H29">
        <v>4</v>
      </c>
      <c r="I29">
        <v>10</v>
      </c>
      <c r="J29">
        <v>13</v>
      </c>
      <c r="K29">
        <v>1</v>
      </c>
      <c r="L29">
        <v>5</v>
      </c>
      <c r="M29">
        <v>15</v>
      </c>
      <c r="N29">
        <v>3</v>
      </c>
      <c r="O29">
        <v>8</v>
      </c>
      <c r="P29">
        <v>2</v>
      </c>
    </row>
    <row r="30" spans="1:16" x14ac:dyDescent="0.25">
      <c r="A30" s="27">
        <v>0.63300000000000001</v>
      </c>
      <c r="B30" s="27">
        <v>0.61</v>
      </c>
      <c r="C30" s="27">
        <v>0.56399999999999995</v>
      </c>
      <c r="D30" s="27">
        <v>0.54100000000000004</v>
      </c>
      <c r="E30" s="27">
        <v>0.47199999999999998</v>
      </c>
      <c r="F30" s="27">
        <v>0.42699999999999999</v>
      </c>
      <c r="G30" s="27">
        <v>0.34899999999999998</v>
      </c>
      <c r="H30" s="27">
        <v>0.317</v>
      </c>
      <c r="I30" s="27">
        <v>0.26</v>
      </c>
      <c r="J30" s="27">
        <v>0.22</v>
      </c>
      <c r="K30" s="27">
        <v>0.214</v>
      </c>
      <c r="L30" s="27">
        <v>0.14599999999999999</v>
      </c>
      <c r="M30" s="27">
        <v>9.2999999999999999E-2</v>
      </c>
      <c r="N30" s="27">
        <v>8.3000000000000004E-2</v>
      </c>
      <c r="O30" s="27">
        <v>6.8000000000000005E-2</v>
      </c>
      <c r="P30" s="27">
        <v>5.5E-2</v>
      </c>
    </row>
    <row r="31" spans="1:16" x14ac:dyDescent="0.25">
      <c r="A31" t="s">
        <v>434</v>
      </c>
      <c r="B31" s="26">
        <v>40911</v>
      </c>
      <c r="C31" s="26">
        <v>40910</v>
      </c>
      <c r="D31" t="s">
        <v>434</v>
      </c>
      <c r="E31" t="s">
        <v>434</v>
      </c>
      <c r="F31" t="s">
        <v>435</v>
      </c>
      <c r="G31" s="26">
        <v>40942</v>
      </c>
      <c r="H31" s="26">
        <v>40969</v>
      </c>
      <c r="I31" s="26">
        <v>40977</v>
      </c>
      <c r="J31" s="26" t="s">
        <v>513</v>
      </c>
      <c r="K31" s="26">
        <v>41009</v>
      </c>
      <c r="L31" s="26">
        <v>41065</v>
      </c>
      <c r="M31" s="26">
        <v>41221</v>
      </c>
      <c r="N31" s="26">
        <v>41260</v>
      </c>
      <c r="O31" s="28">
        <v>41883</v>
      </c>
      <c r="P31" t="s">
        <v>685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topLeftCell="A16" workbookViewId="0">
      <selection activeCell="D35" sqref="D35"/>
    </sheetView>
  </sheetViews>
  <sheetFormatPr baseColWidth="10" defaultRowHeight="15" x14ac:dyDescent="0.25"/>
  <cols>
    <col min="1" max="1" width="72.42578125" customWidth="1"/>
    <col min="2" max="2" width="19.28515625" customWidth="1"/>
    <col min="3" max="3" width="7" customWidth="1"/>
    <col min="4" max="4" width="9.85546875" customWidth="1"/>
    <col min="5" max="5" width="19.28515625" customWidth="1"/>
    <col min="6" max="7" width="14" customWidth="1"/>
    <col min="8" max="8" width="14.85546875" customWidth="1"/>
    <col min="9" max="9" width="13.85546875" customWidth="1"/>
    <col min="10" max="10" width="37.85546875" customWidth="1"/>
    <col min="11" max="12" width="8.85546875" customWidth="1"/>
    <col min="13" max="13" width="10" customWidth="1"/>
    <col min="14" max="14" width="7.85546875" customWidth="1"/>
    <col min="15" max="15" width="15.85546875" customWidth="1"/>
    <col min="16" max="18" width="8.85546875" style="23" customWidth="1"/>
    <col min="19" max="19" width="7.85546875" style="23" customWidth="1"/>
    <col min="20" max="20" width="12.28515625" style="23" customWidth="1"/>
    <col min="21" max="24" width="7.85546875" style="23" customWidth="1"/>
  </cols>
  <sheetData>
    <row r="1" spans="1:11" s="23" customFormat="1" x14ac:dyDescent="0.25">
      <c r="A1" s="23" t="s">
        <v>506</v>
      </c>
      <c r="B1" s="23" t="s">
        <v>507</v>
      </c>
      <c r="C1" s="23" t="s">
        <v>508</v>
      </c>
      <c r="D1" s="23" t="s">
        <v>509</v>
      </c>
      <c r="E1" s="23" t="s">
        <v>510</v>
      </c>
      <c r="F1" s="23" t="s">
        <v>511</v>
      </c>
      <c r="G1" s="23" t="s">
        <v>512</v>
      </c>
    </row>
    <row r="2" spans="1:11" x14ac:dyDescent="0.25">
      <c r="A2" t="s">
        <v>695</v>
      </c>
    </row>
    <row r="3" spans="1:11" x14ac:dyDescent="0.25">
      <c r="A3" t="s">
        <v>696</v>
      </c>
    </row>
    <row r="4" spans="1:11" x14ac:dyDescent="0.25">
      <c r="A4" t="s">
        <v>697</v>
      </c>
    </row>
    <row r="5" spans="1:11" x14ac:dyDescent="0.25">
      <c r="A5" t="s">
        <v>211</v>
      </c>
      <c r="B5" t="s">
        <v>212</v>
      </c>
      <c r="C5" t="s">
        <v>213</v>
      </c>
      <c r="D5" t="s">
        <v>214</v>
      </c>
      <c r="E5" t="s">
        <v>215</v>
      </c>
      <c r="F5" t="s">
        <v>216</v>
      </c>
      <c r="G5" t="s">
        <v>217</v>
      </c>
      <c r="H5" t="s">
        <v>218</v>
      </c>
      <c r="I5" t="s">
        <v>219</v>
      </c>
      <c r="J5" t="s">
        <v>220</v>
      </c>
      <c r="K5" t="s">
        <v>221</v>
      </c>
    </row>
    <row r="6" spans="1:11" x14ac:dyDescent="0.25">
      <c r="A6">
        <v>1</v>
      </c>
      <c r="B6" t="s">
        <v>698</v>
      </c>
      <c r="C6">
        <v>2700</v>
      </c>
      <c r="E6" t="s">
        <v>317</v>
      </c>
      <c r="F6" t="s">
        <v>699</v>
      </c>
      <c r="G6" t="s">
        <v>699</v>
      </c>
      <c r="H6" t="s">
        <v>404</v>
      </c>
      <c r="I6">
        <v>112862</v>
      </c>
      <c r="J6" t="s">
        <v>700</v>
      </c>
      <c r="K6" t="s">
        <v>701</v>
      </c>
    </row>
    <row r="7" spans="1:11" x14ac:dyDescent="0.25">
      <c r="A7">
        <v>2</v>
      </c>
      <c r="B7" t="s">
        <v>702</v>
      </c>
      <c r="C7">
        <v>2700</v>
      </c>
      <c r="E7" t="s">
        <v>317</v>
      </c>
      <c r="F7" t="s">
        <v>267</v>
      </c>
      <c r="G7" t="s">
        <v>626</v>
      </c>
      <c r="H7" s="29" t="s">
        <v>703</v>
      </c>
      <c r="I7">
        <v>124545</v>
      </c>
      <c r="J7" t="s">
        <v>704</v>
      </c>
      <c r="K7" t="s">
        <v>705</v>
      </c>
    </row>
    <row r="8" spans="1:11" x14ac:dyDescent="0.25">
      <c r="A8">
        <v>3</v>
      </c>
      <c r="B8" t="s">
        <v>706</v>
      </c>
      <c r="C8">
        <v>2700</v>
      </c>
      <c r="E8" t="s">
        <v>383</v>
      </c>
      <c r="F8" t="s">
        <v>243</v>
      </c>
      <c r="G8" t="s">
        <v>243</v>
      </c>
      <c r="H8" s="29" t="s">
        <v>236</v>
      </c>
      <c r="I8">
        <v>134962</v>
      </c>
      <c r="J8" t="s">
        <v>707</v>
      </c>
      <c r="K8" t="s">
        <v>409</v>
      </c>
    </row>
    <row r="9" spans="1:11" s="23" customFormat="1" x14ac:dyDescent="0.25">
      <c r="A9" s="23">
        <v>4</v>
      </c>
      <c r="B9" s="23" t="s">
        <v>708</v>
      </c>
      <c r="C9" s="23">
        <v>2700</v>
      </c>
      <c r="D9" s="23" t="s">
        <v>240</v>
      </c>
      <c r="E9" s="23" t="s">
        <v>317</v>
      </c>
      <c r="F9" s="23" t="s">
        <v>283</v>
      </c>
      <c r="G9" s="23" t="s">
        <v>709</v>
      </c>
      <c r="H9" s="29" t="s">
        <v>401</v>
      </c>
      <c r="I9" s="23">
        <v>140456</v>
      </c>
      <c r="J9" s="23" t="s">
        <v>710</v>
      </c>
      <c r="K9" s="23" t="s">
        <v>335</v>
      </c>
    </row>
    <row r="10" spans="1:11" s="23" customFormat="1" x14ac:dyDescent="0.25">
      <c r="A10" s="23">
        <v>5</v>
      </c>
      <c r="B10" s="23" t="s">
        <v>711</v>
      </c>
      <c r="C10" s="23">
        <v>2700</v>
      </c>
      <c r="E10" s="23" t="s">
        <v>388</v>
      </c>
      <c r="F10" s="23" t="s">
        <v>712</v>
      </c>
      <c r="G10" s="23" t="s">
        <v>712</v>
      </c>
      <c r="H10" s="29" t="s">
        <v>713</v>
      </c>
      <c r="I10" s="23">
        <v>152677</v>
      </c>
      <c r="J10" s="23" t="s">
        <v>714</v>
      </c>
      <c r="K10" s="23" t="s">
        <v>715</v>
      </c>
    </row>
    <row r="11" spans="1:11" s="23" customFormat="1" x14ac:dyDescent="0.25">
      <c r="A11" s="23">
        <v>6</v>
      </c>
      <c r="B11" s="23" t="s">
        <v>716</v>
      </c>
      <c r="C11" s="23">
        <v>2700</v>
      </c>
      <c r="D11" s="23" t="s">
        <v>717</v>
      </c>
      <c r="E11" s="23" t="s">
        <v>357</v>
      </c>
      <c r="F11" s="23" t="s">
        <v>395</v>
      </c>
      <c r="G11" s="23" t="s">
        <v>718</v>
      </c>
      <c r="H11" s="29" t="s">
        <v>482</v>
      </c>
      <c r="I11" s="23">
        <v>185133</v>
      </c>
      <c r="J11" s="23" t="s">
        <v>719</v>
      </c>
      <c r="K11" s="23" t="s">
        <v>720</v>
      </c>
    </row>
    <row r="12" spans="1:11" s="23" customFormat="1" x14ac:dyDescent="0.25">
      <c r="A12" s="23">
        <v>7</v>
      </c>
      <c r="B12" s="23" t="s">
        <v>721</v>
      </c>
      <c r="C12" s="23">
        <v>2700</v>
      </c>
      <c r="E12" s="23" t="s">
        <v>388</v>
      </c>
      <c r="F12" s="23" t="s">
        <v>452</v>
      </c>
      <c r="G12" s="23" t="s">
        <v>722</v>
      </c>
      <c r="H12" s="29" t="s">
        <v>723</v>
      </c>
      <c r="I12" s="23">
        <v>205010</v>
      </c>
      <c r="J12" s="23" t="s">
        <v>724</v>
      </c>
      <c r="K12" s="23" t="s">
        <v>725</v>
      </c>
    </row>
    <row r="13" spans="1:11" s="23" customFormat="1" x14ac:dyDescent="0.25">
      <c r="A13" s="23">
        <v>8</v>
      </c>
      <c r="B13" s="23" t="s">
        <v>726</v>
      </c>
      <c r="C13" s="23">
        <v>2700</v>
      </c>
      <c r="D13" s="23" t="s">
        <v>240</v>
      </c>
      <c r="E13" s="23" t="s">
        <v>383</v>
      </c>
      <c r="F13" s="23" t="s">
        <v>405</v>
      </c>
      <c r="G13" s="23" t="s">
        <v>727</v>
      </c>
      <c r="H13" s="29" t="s">
        <v>723</v>
      </c>
      <c r="I13" s="23">
        <v>212030</v>
      </c>
      <c r="J13" s="23" t="s">
        <v>728</v>
      </c>
      <c r="K13" s="26">
        <v>40920</v>
      </c>
    </row>
    <row r="14" spans="1:11" s="23" customFormat="1" x14ac:dyDescent="0.25">
      <c r="A14" s="23">
        <v>9</v>
      </c>
      <c r="B14" s="23" t="s">
        <v>729</v>
      </c>
      <c r="C14" s="23">
        <v>2700</v>
      </c>
      <c r="E14" s="23" t="s">
        <v>388</v>
      </c>
      <c r="F14" s="23" t="s">
        <v>298</v>
      </c>
      <c r="G14" s="23" t="s">
        <v>299</v>
      </c>
      <c r="H14" s="29" t="s">
        <v>401</v>
      </c>
      <c r="I14" s="23">
        <v>218980</v>
      </c>
      <c r="J14" s="23" t="s">
        <v>730</v>
      </c>
      <c r="K14" s="26">
        <v>40917</v>
      </c>
    </row>
    <row r="15" spans="1:11" s="23" customFormat="1" x14ac:dyDescent="0.25">
      <c r="A15" s="23">
        <v>10</v>
      </c>
      <c r="B15" s="23" t="s">
        <v>731</v>
      </c>
      <c r="C15" s="23">
        <v>2700</v>
      </c>
      <c r="D15" s="23" t="s">
        <v>240</v>
      </c>
      <c r="E15" s="23" t="s">
        <v>317</v>
      </c>
      <c r="F15" s="23" t="s">
        <v>678</v>
      </c>
      <c r="G15" s="23" t="s">
        <v>678</v>
      </c>
      <c r="H15" s="29" t="s">
        <v>732</v>
      </c>
      <c r="I15" s="23">
        <v>235470</v>
      </c>
      <c r="J15" s="23" t="s">
        <v>733</v>
      </c>
      <c r="K15" s="26">
        <v>40934</v>
      </c>
    </row>
    <row r="16" spans="1:11" s="23" customFormat="1" x14ac:dyDescent="0.25">
      <c r="A16" s="23">
        <v>11</v>
      </c>
      <c r="B16" s="23" t="s">
        <v>734</v>
      </c>
      <c r="C16" s="23">
        <v>2700</v>
      </c>
      <c r="E16" s="23" t="s">
        <v>326</v>
      </c>
      <c r="F16" s="23" t="s">
        <v>735</v>
      </c>
      <c r="G16" s="23" t="s">
        <v>735</v>
      </c>
      <c r="H16" s="29" t="s">
        <v>736</v>
      </c>
      <c r="I16" s="23">
        <v>241730</v>
      </c>
      <c r="J16" s="23" t="s">
        <v>737</v>
      </c>
      <c r="K16" s="23" t="s">
        <v>738</v>
      </c>
    </row>
    <row r="17" spans="1:24" s="23" customFormat="1" x14ac:dyDescent="0.25">
      <c r="A17" s="23">
        <v>12</v>
      </c>
      <c r="B17" s="23" t="s">
        <v>739</v>
      </c>
      <c r="C17" s="23">
        <v>2700</v>
      </c>
      <c r="E17" s="23" t="s">
        <v>317</v>
      </c>
      <c r="F17" s="23" t="s">
        <v>400</v>
      </c>
      <c r="G17" s="23" t="s">
        <v>397</v>
      </c>
      <c r="H17" s="29" t="s">
        <v>740</v>
      </c>
      <c r="I17" s="23">
        <v>270650</v>
      </c>
      <c r="J17" s="23" t="s">
        <v>741</v>
      </c>
      <c r="K17" s="23" t="s">
        <v>715</v>
      </c>
    </row>
    <row r="18" spans="1:24" s="23" customFormat="1" x14ac:dyDescent="0.25">
      <c r="A18" s="23">
        <v>13</v>
      </c>
      <c r="B18" s="23" t="s">
        <v>742</v>
      </c>
      <c r="C18" s="23">
        <v>2700</v>
      </c>
      <c r="E18" s="23" t="s">
        <v>383</v>
      </c>
      <c r="F18" s="23" t="s">
        <v>743</v>
      </c>
      <c r="G18" s="23" t="s">
        <v>299</v>
      </c>
      <c r="H18" s="29" t="s">
        <v>744</v>
      </c>
      <c r="I18" s="23">
        <v>287471</v>
      </c>
      <c r="J18" s="23" t="s">
        <v>745</v>
      </c>
      <c r="K18" s="26">
        <v>40923</v>
      </c>
    </row>
    <row r="19" spans="1:24" s="23" customFormat="1" x14ac:dyDescent="0.25">
      <c r="A19" s="23">
        <v>14</v>
      </c>
      <c r="B19" s="23" t="s">
        <v>746</v>
      </c>
      <c r="C19" s="23">
        <v>2700</v>
      </c>
      <c r="D19" s="23" t="s">
        <v>240</v>
      </c>
      <c r="E19" s="23" t="s">
        <v>317</v>
      </c>
      <c r="F19" s="23" t="s">
        <v>747</v>
      </c>
      <c r="G19" s="23" t="s">
        <v>748</v>
      </c>
      <c r="H19" s="29" t="s">
        <v>749</v>
      </c>
      <c r="I19" s="23">
        <v>307750</v>
      </c>
      <c r="J19" s="23" t="s">
        <v>750</v>
      </c>
      <c r="K19" s="26">
        <v>40920</v>
      </c>
    </row>
    <row r="20" spans="1:24" s="23" customFormat="1" x14ac:dyDescent="0.25">
      <c r="A20" s="23">
        <v>15</v>
      </c>
      <c r="B20" s="23" t="s">
        <v>751</v>
      </c>
      <c r="C20" s="23">
        <v>2700</v>
      </c>
      <c r="D20" s="23" t="s">
        <v>717</v>
      </c>
      <c r="E20" s="23" t="s">
        <v>388</v>
      </c>
      <c r="F20" s="23" t="s">
        <v>293</v>
      </c>
      <c r="G20" s="23" t="s">
        <v>258</v>
      </c>
      <c r="H20" s="29" t="s">
        <v>740</v>
      </c>
      <c r="I20" s="23">
        <v>327750</v>
      </c>
      <c r="J20" s="23" t="s">
        <v>752</v>
      </c>
      <c r="K20" s="26">
        <v>40918</v>
      </c>
    </row>
    <row r="21" spans="1:24" s="23" customFormat="1" x14ac:dyDescent="0.25">
      <c r="A21" s="23">
        <v>16</v>
      </c>
      <c r="B21" s="23" t="s">
        <v>753</v>
      </c>
      <c r="C21" s="23">
        <v>2700</v>
      </c>
      <c r="D21" s="23" t="s">
        <v>277</v>
      </c>
      <c r="E21" s="23" t="s">
        <v>383</v>
      </c>
      <c r="F21" s="23" t="s">
        <v>449</v>
      </c>
      <c r="G21" s="23" t="s">
        <v>243</v>
      </c>
      <c r="H21" s="29" t="s">
        <v>500</v>
      </c>
      <c r="I21" s="23">
        <v>339443</v>
      </c>
      <c r="J21" s="23" t="s">
        <v>754</v>
      </c>
      <c r="K21" s="26">
        <v>40924</v>
      </c>
    </row>
    <row r="22" spans="1:24" s="23" customFormat="1" x14ac:dyDescent="0.25">
      <c r="A22" s="23">
        <v>17</v>
      </c>
      <c r="B22" s="23" t="s">
        <v>755</v>
      </c>
      <c r="C22" s="23">
        <v>2700</v>
      </c>
      <c r="D22" s="23" t="s">
        <v>277</v>
      </c>
      <c r="E22" s="23" t="s">
        <v>317</v>
      </c>
      <c r="F22" s="23" t="s">
        <v>396</v>
      </c>
      <c r="G22" s="23" t="s">
        <v>397</v>
      </c>
      <c r="H22" s="23" t="s">
        <v>740</v>
      </c>
      <c r="I22" s="23">
        <v>351370</v>
      </c>
      <c r="J22" s="23" t="s">
        <v>756</v>
      </c>
      <c r="K22" s="26">
        <v>40911</v>
      </c>
    </row>
    <row r="23" spans="1:24" s="23" customFormat="1" x14ac:dyDescent="0.25">
      <c r="A23" s="23">
        <v>18</v>
      </c>
      <c r="B23" s="23" t="s">
        <v>757</v>
      </c>
      <c r="C23" s="23">
        <v>2700</v>
      </c>
      <c r="D23" s="23" t="s">
        <v>277</v>
      </c>
      <c r="E23" s="23" t="s">
        <v>317</v>
      </c>
      <c r="F23" s="23" t="s">
        <v>407</v>
      </c>
      <c r="G23" s="23" t="s">
        <v>294</v>
      </c>
      <c r="H23" s="23" t="s">
        <v>749</v>
      </c>
      <c r="I23" s="23">
        <v>381679</v>
      </c>
      <c r="J23" s="23" t="s">
        <v>758</v>
      </c>
      <c r="K23" s="26">
        <v>40915</v>
      </c>
    </row>
    <row r="27" spans="1:24" x14ac:dyDescent="0.25">
      <c r="A27" t="s">
        <v>187</v>
      </c>
      <c r="D27">
        <v>1</v>
      </c>
      <c r="E27">
        <v>2</v>
      </c>
      <c r="H27">
        <v>3</v>
      </c>
      <c r="I27">
        <v>4</v>
      </c>
      <c r="J27">
        <v>5</v>
      </c>
      <c r="K27">
        <v>6</v>
      </c>
      <c r="L27">
        <v>7</v>
      </c>
      <c r="M27">
        <v>8</v>
      </c>
    </row>
    <row r="28" spans="1:24" x14ac:dyDescent="0.25">
      <c r="A28" t="s">
        <v>206</v>
      </c>
      <c r="D28">
        <v>2</v>
      </c>
      <c r="E28" s="23">
        <v>18</v>
      </c>
      <c r="F28" s="23"/>
      <c r="G28" s="23"/>
      <c r="H28" s="23">
        <v>9</v>
      </c>
      <c r="I28" s="23">
        <v>15</v>
      </c>
      <c r="J28" s="23">
        <v>1</v>
      </c>
      <c r="K28" s="23">
        <v>3</v>
      </c>
      <c r="L28" s="23">
        <v>5</v>
      </c>
      <c r="M28" s="23">
        <v>4</v>
      </c>
    </row>
    <row r="29" spans="1:24" x14ac:dyDescent="0.25">
      <c r="A29" t="s">
        <v>207</v>
      </c>
      <c r="D29" s="23">
        <v>18</v>
      </c>
      <c r="E29" s="23">
        <v>2</v>
      </c>
      <c r="F29" s="23"/>
      <c r="G29" s="23"/>
      <c r="H29" s="23">
        <v>15</v>
      </c>
      <c r="I29" s="23">
        <v>9</v>
      </c>
      <c r="J29" s="23">
        <v>5</v>
      </c>
      <c r="K29" s="23">
        <v>3</v>
      </c>
      <c r="L29" s="23">
        <v>1</v>
      </c>
      <c r="M29" s="23">
        <v>10</v>
      </c>
    </row>
    <row r="30" spans="1:24" x14ac:dyDescent="0.25">
      <c r="A30" s="27" t="s">
        <v>69</v>
      </c>
      <c r="B30" s="27"/>
      <c r="C30" s="27"/>
      <c r="D30" s="23">
        <v>4</v>
      </c>
      <c r="E30" s="23">
        <v>6</v>
      </c>
      <c r="F30" s="23"/>
      <c r="G30" s="23"/>
      <c r="H30" s="23">
        <v>10</v>
      </c>
      <c r="I30" s="23">
        <v>1</v>
      </c>
      <c r="J30" s="23">
        <v>3</v>
      </c>
      <c r="K30" s="23">
        <v>5</v>
      </c>
      <c r="L30" s="23">
        <v>7</v>
      </c>
      <c r="M30" s="23">
        <v>8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x14ac:dyDescent="0.25">
      <c r="A31" s="26" t="s">
        <v>72</v>
      </c>
      <c r="B31" s="23"/>
      <c r="C31" s="23"/>
      <c r="D31" s="23">
        <v>9</v>
      </c>
      <c r="E31" s="23">
        <v>15</v>
      </c>
      <c r="F31" s="23"/>
      <c r="G31" s="23"/>
      <c r="H31" s="23">
        <v>18</v>
      </c>
      <c r="I31" s="23">
        <v>6</v>
      </c>
      <c r="J31" s="23">
        <v>16</v>
      </c>
      <c r="K31" s="23">
        <v>2</v>
      </c>
      <c r="L31" s="23">
        <v>14</v>
      </c>
      <c r="M31" s="23">
        <v>7</v>
      </c>
      <c r="N31" s="26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x14ac:dyDescent="0.25">
      <c r="A32" s="27" t="s">
        <v>759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x14ac:dyDescent="0.25">
      <c r="A33" s="27" t="s">
        <v>760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 t="s">
        <v>761</v>
      </c>
      <c r="N33" s="27"/>
      <c r="O33" s="27"/>
      <c r="P33" s="27"/>
      <c r="Q33" s="27"/>
      <c r="R33" s="27"/>
      <c r="S33" s="27"/>
      <c r="T33" s="27" t="s">
        <v>762</v>
      </c>
      <c r="U33" s="27"/>
      <c r="V33" s="27"/>
      <c r="W33" s="27"/>
      <c r="X33" s="27"/>
    </row>
    <row r="34" spans="1:24" x14ac:dyDescent="0.25">
      <c r="A34" s="27">
        <v>9</v>
      </c>
      <c r="B34" s="27"/>
      <c r="C34" s="27"/>
      <c r="D34" s="27"/>
      <c r="E34" s="27"/>
      <c r="F34" s="27">
        <v>15</v>
      </c>
      <c r="G34" s="27">
        <v>17</v>
      </c>
      <c r="H34" s="27">
        <v>14</v>
      </c>
      <c r="I34" s="27">
        <v>18</v>
      </c>
      <c r="J34" s="27">
        <v>13</v>
      </c>
      <c r="K34" s="27">
        <v>8</v>
      </c>
      <c r="L34" s="27">
        <v>16</v>
      </c>
      <c r="M34" s="27">
        <v>10</v>
      </c>
      <c r="N34" s="27">
        <v>5</v>
      </c>
      <c r="O34" s="27">
        <v>4</v>
      </c>
      <c r="P34" s="27">
        <v>6</v>
      </c>
      <c r="Q34" s="27">
        <v>11</v>
      </c>
      <c r="R34" s="27">
        <v>1</v>
      </c>
      <c r="S34" s="27">
        <v>2</v>
      </c>
      <c r="T34" s="27">
        <v>12</v>
      </c>
      <c r="U34" s="27">
        <v>3</v>
      </c>
      <c r="V34" s="27">
        <v>7</v>
      </c>
      <c r="W34" s="27"/>
      <c r="X34" s="27"/>
    </row>
    <row r="35" spans="1:24" x14ac:dyDescent="0.25">
      <c r="A35" s="27" t="s">
        <v>763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x14ac:dyDescent="0.25">
      <c r="A36" s="27" t="s">
        <v>764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25">
      <c r="A37" s="27" t="s">
        <v>765</v>
      </c>
      <c r="B37" s="27"/>
      <c r="C37" s="27"/>
      <c r="D37" s="27">
        <v>15</v>
      </c>
      <c r="E37" s="27">
        <v>17</v>
      </c>
      <c r="F37" s="27"/>
      <c r="G37" s="27"/>
      <c r="H37" s="27">
        <v>14</v>
      </c>
      <c r="I37" s="27">
        <v>18</v>
      </c>
      <c r="J37" s="27">
        <v>13</v>
      </c>
      <c r="K37" s="27">
        <v>8</v>
      </c>
      <c r="L37" s="27">
        <v>16</v>
      </c>
      <c r="M37" s="27">
        <v>10</v>
      </c>
      <c r="N37" s="27">
        <v>5</v>
      </c>
      <c r="O37" s="27">
        <v>4</v>
      </c>
      <c r="P37" s="27">
        <v>6</v>
      </c>
      <c r="Q37" s="27">
        <v>11</v>
      </c>
      <c r="R37" s="27">
        <v>1</v>
      </c>
      <c r="S37" s="27">
        <v>2</v>
      </c>
      <c r="T37" s="27">
        <v>12</v>
      </c>
      <c r="U37" s="27"/>
      <c r="V37" s="27"/>
      <c r="W37" s="27"/>
      <c r="X37" s="27"/>
    </row>
    <row r="38" spans="1:24" x14ac:dyDescent="0.25">
      <c r="A38" s="27">
        <v>0.63400000000000001</v>
      </c>
      <c r="B38" s="27"/>
      <c r="C38" s="27"/>
      <c r="D38" s="27">
        <v>0.60899999999999999</v>
      </c>
      <c r="E38" s="27">
        <v>0.56299999999999994</v>
      </c>
      <c r="F38" s="27"/>
      <c r="G38" s="27"/>
      <c r="H38" s="27">
        <v>0.54100000000000004</v>
      </c>
      <c r="I38" s="27">
        <v>0.47099999999999997</v>
      </c>
      <c r="J38" s="27">
        <v>0.42799999999999999</v>
      </c>
      <c r="K38" s="27">
        <v>0.34799999999999998</v>
      </c>
      <c r="L38" s="27">
        <v>0.317</v>
      </c>
      <c r="M38" s="27">
        <v>0.26200000000000001</v>
      </c>
      <c r="N38" s="27">
        <v>0.221</v>
      </c>
      <c r="O38" s="27">
        <v>0.214</v>
      </c>
      <c r="P38" s="27">
        <v>0.14599999999999999</v>
      </c>
      <c r="Q38" s="27">
        <v>9.2999999999999999E-2</v>
      </c>
      <c r="R38" s="27">
        <v>8.5000000000000006E-2</v>
      </c>
      <c r="S38" s="27">
        <v>6.8000000000000005E-2</v>
      </c>
      <c r="T38" s="27">
        <v>5.5E-2</v>
      </c>
      <c r="U38" s="27"/>
      <c r="V38" s="27"/>
      <c r="W38" s="27"/>
      <c r="X38" s="27"/>
    </row>
    <row r="39" spans="1:24" x14ac:dyDescent="0.25">
      <c r="A39" s="27" t="s">
        <v>434</v>
      </c>
      <c r="B39" s="27"/>
      <c r="C39" s="27"/>
      <c r="D39" s="26">
        <v>40912</v>
      </c>
      <c r="E39" s="26">
        <v>40911</v>
      </c>
      <c r="F39" s="27"/>
      <c r="G39" s="27"/>
      <c r="H39" s="27" t="s">
        <v>434</v>
      </c>
      <c r="I39" s="26">
        <v>40909</v>
      </c>
      <c r="J39" s="27" t="s">
        <v>435</v>
      </c>
      <c r="K39" s="26">
        <v>40943</v>
      </c>
      <c r="L39" s="26">
        <v>40970</v>
      </c>
      <c r="M39" s="27" t="s">
        <v>514</v>
      </c>
      <c r="N39" s="27" t="s">
        <v>513</v>
      </c>
      <c r="O39" s="26">
        <v>41010</v>
      </c>
      <c r="P39" s="26">
        <v>41066</v>
      </c>
      <c r="Q39" s="26">
        <v>41222</v>
      </c>
      <c r="R39" s="27" t="s">
        <v>766</v>
      </c>
      <c r="S39" s="28">
        <v>41913</v>
      </c>
      <c r="T39" s="27" t="s">
        <v>767</v>
      </c>
      <c r="U39" s="27"/>
      <c r="V39" s="27"/>
      <c r="W39" s="27"/>
      <c r="X39" s="27"/>
    </row>
    <row r="40" spans="1:24" x14ac:dyDescent="0.25">
      <c r="A40" s="27" t="s">
        <v>768</v>
      </c>
      <c r="B40" s="27"/>
      <c r="C40" s="27"/>
      <c r="D40" s="27"/>
      <c r="E40" s="27"/>
      <c r="F40" s="27"/>
      <c r="G40" s="27"/>
      <c r="H40" s="27"/>
      <c r="I40" s="27"/>
      <c r="J40" s="27">
        <v>10</v>
      </c>
      <c r="K40" s="27">
        <v>14</v>
      </c>
      <c r="L40" s="27">
        <v>13</v>
      </c>
      <c r="M40" s="27">
        <v>12</v>
      </c>
      <c r="N40" s="28">
        <v>43160</v>
      </c>
      <c r="O40" s="27" t="s">
        <v>769</v>
      </c>
      <c r="P40" s="27"/>
      <c r="Q40" s="27"/>
      <c r="R40" s="27"/>
      <c r="S40" s="27"/>
      <c r="T40" s="27">
        <v>17</v>
      </c>
      <c r="U40" s="27">
        <v>5</v>
      </c>
      <c r="V40" s="27">
        <v>1</v>
      </c>
      <c r="W40" s="27">
        <v>7</v>
      </c>
      <c r="X40" s="27">
        <v>9</v>
      </c>
    </row>
    <row r="41" spans="1:24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 t="s">
        <v>770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x14ac:dyDescent="0.25">
      <c r="A42" s="27" t="s">
        <v>771</v>
      </c>
      <c r="B42" s="27"/>
      <c r="C42" s="27"/>
      <c r="D42" s="27"/>
      <c r="E42" s="27"/>
      <c r="F42" s="27"/>
      <c r="G42" s="27">
        <v>17</v>
      </c>
      <c r="H42" s="27" t="s">
        <v>772</v>
      </c>
      <c r="I42" s="27"/>
      <c r="J42" s="27">
        <v>14</v>
      </c>
      <c r="K42" s="27">
        <v>18</v>
      </c>
      <c r="L42" s="27">
        <v>11</v>
      </c>
      <c r="M42" s="27" t="s">
        <v>773</v>
      </c>
      <c r="N42" s="27"/>
      <c r="O42" s="27"/>
      <c r="P42" s="27">
        <v>10</v>
      </c>
      <c r="Q42" s="27">
        <v>9</v>
      </c>
      <c r="R42" s="27">
        <v>13</v>
      </c>
      <c r="S42" s="27">
        <v>6</v>
      </c>
      <c r="T42" s="27" t="s">
        <v>774</v>
      </c>
      <c r="U42" s="27"/>
      <c r="V42" s="27"/>
      <c r="W42" s="27"/>
      <c r="X42" s="27">
        <v>5</v>
      </c>
    </row>
    <row r="43" spans="1:24" x14ac:dyDescent="0.25">
      <c r="A43" s="27" t="s">
        <v>775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x14ac:dyDescent="0.25">
      <c r="A45" s="27" t="s">
        <v>776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x14ac:dyDescent="0.25">
      <c r="A47" s="27" t="s">
        <v>777</v>
      </c>
      <c r="B47" s="27"/>
      <c r="C47" s="27"/>
      <c r="D47" s="27" t="s">
        <v>596</v>
      </c>
      <c r="E47" s="27" t="s">
        <v>778</v>
      </c>
      <c r="F47" s="27"/>
      <c r="G47" s="27"/>
      <c r="H47" s="27" t="s">
        <v>779</v>
      </c>
      <c r="I47" s="27" t="s">
        <v>780</v>
      </c>
      <c r="J47" s="27" t="s">
        <v>781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x14ac:dyDescent="0.25">
      <c r="A48" s="27" t="s">
        <v>782</v>
      </c>
      <c r="B48" s="27"/>
      <c r="C48" s="27"/>
      <c r="D48" s="27">
        <v>18</v>
      </c>
      <c r="E48" s="27" t="s">
        <v>757</v>
      </c>
      <c r="F48" s="27"/>
      <c r="G48" s="27"/>
      <c r="H48" s="27" t="s">
        <v>414</v>
      </c>
      <c r="I48" s="27" t="s">
        <v>417</v>
      </c>
      <c r="J48" s="27" t="s">
        <v>783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x14ac:dyDescent="0.25">
      <c r="A49" s="27" t="s">
        <v>784</v>
      </c>
      <c r="B49" s="27"/>
      <c r="C49" s="27"/>
      <c r="D49" s="27">
        <v>16</v>
      </c>
      <c r="E49" s="27" t="s">
        <v>753</v>
      </c>
      <c r="F49" s="27"/>
      <c r="G49" s="27"/>
      <c r="H49" s="27" t="s">
        <v>785</v>
      </c>
      <c r="I49" s="27" t="s">
        <v>786</v>
      </c>
      <c r="J49" s="26">
        <v>40936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x14ac:dyDescent="0.25">
      <c r="A50" s="27" t="s">
        <v>787</v>
      </c>
      <c r="B50" s="27"/>
      <c r="C50" s="27"/>
      <c r="D50" s="27">
        <v>9</v>
      </c>
      <c r="E50" s="27" t="s">
        <v>729</v>
      </c>
      <c r="F50" s="27"/>
      <c r="G50" s="27"/>
      <c r="H50" s="27" t="s">
        <v>415</v>
      </c>
      <c r="I50" s="27" t="s">
        <v>788</v>
      </c>
      <c r="J50" s="27" t="s">
        <v>789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x14ac:dyDescent="0.25">
      <c r="A51" s="27" t="s">
        <v>790</v>
      </c>
      <c r="B51" s="27"/>
      <c r="C51" s="27"/>
      <c r="D51" s="27">
        <v>11</v>
      </c>
      <c r="E51" s="27" t="s">
        <v>734</v>
      </c>
      <c r="F51" s="27"/>
      <c r="G51" s="27"/>
      <c r="H51" s="27" t="s">
        <v>791</v>
      </c>
      <c r="I51" s="27" t="s">
        <v>792</v>
      </c>
      <c r="J51" s="27" t="s">
        <v>793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x14ac:dyDescent="0.25">
      <c r="A52" s="27" t="s">
        <v>794</v>
      </c>
      <c r="B52" s="27"/>
      <c r="C52" s="27"/>
      <c r="D52" s="27">
        <v>6</v>
      </c>
      <c r="E52" s="27" t="s">
        <v>716</v>
      </c>
      <c r="F52" s="27"/>
      <c r="G52" s="27"/>
      <c r="H52" s="27" t="s">
        <v>416</v>
      </c>
      <c r="I52" s="27" t="s">
        <v>795</v>
      </c>
      <c r="J52" s="27" t="s">
        <v>796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x14ac:dyDescent="0.25">
      <c r="A53" s="27" t="s">
        <v>797</v>
      </c>
      <c r="B53" s="27"/>
      <c r="C53" s="27"/>
      <c r="D53" s="27">
        <v>8</v>
      </c>
      <c r="E53" s="27" t="s">
        <v>726</v>
      </c>
      <c r="F53" s="27"/>
      <c r="G53" s="27"/>
      <c r="H53" s="27" t="s">
        <v>798</v>
      </c>
      <c r="I53" s="27" t="s">
        <v>799</v>
      </c>
      <c r="J53" s="27" t="s">
        <v>800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x14ac:dyDescent="0.25">
      <c r="A54" s="27" t="s">
        <v>801</v>
      </c>
      <c r="B54" s="27"/>
      <c r="C54" s="27"/>
      <c r="D54" s="27">
        <v>5</v>
      </c>
      <c r="E54" s="27" t="s">
        <v>711</v>
      </c>
      <c r="F54" s="27"/>
      <c r="G54" s="27"/>
      <c r="H54" s="27" t="s">
        <v>802</v>
      </c>
      <c r="I54" s="27" t="s">
        <v>802</v>
      </c>
      <c r="J54" s="27" t="s">
        <v>381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x14ac:dyDescent="0.25">
      <c r="A55" s="27" t="s">
        <v>803</v>
      </c>
      <c r="B55" s="27"/>
      <c r="C55" s="27"/>
      <c r="D55" s="27"/>
      <c r="E55" s="27" t="s">
        <v>810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x14ac:dyDescent="0.25">
      <c r="A56" s="27" t="s">
        <v>596</v>
      </c>
      <c r="B56" s="27" t="s">
        <v>804</v>
      </c>
      <c r="C56" s="27" t="s">
        <v>805</v>
      </c>
      <c r="D56" s="27"/>
      <c r="E56" s="27" t="s">
        <v>596</v>
      </c>
      <c r="F56" s="27" t="s">
        <v>804</v>
      </c>
      <c r="G56" s="27" t="s">
        <v>805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x14ac:dyDescent="0.25">
      <c r="A57" s="27">
        <v>18</v>
      </c>
      <c r="B57" s="27" t="s">
        <v>806</v>
      </c>
      <c r="C57" s="27" t="s">
        <v>807</v>
      </c>
      <c r="D57" s="27"/>
      <c r="E57" s="27">
        <v>18</v>
      </c>
      <c r="F57" s="27" t="s">
        <v>811</v>
      </c>
      <c r="G57" s="27" t="s">
        <v>812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x14ac:dyDescent="0.25">
      <c r="A58" s="27">
        <v>16</v>
      </c>
      <c r="B58" s="27"/>
      <c r="C58" s="27" t="s">
        <v>808</v>
      </c>
      <c r="D58" s="27"/>
      <c r="E58" s="27">
        <v>16</v>
      </c>
      <c r="F58" s="27"/>
      <c r="G58" s="27" t="s">
        <v>813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x14ac:dyDescent="0.25">
      <c r="A59" s="27">
        <v>9</v>
      </c>
      <c r="B59" s="27"/>
      <c r="C59" s="27" t="s">
        <v>809</v>
      </c>
      <c r="D59" s="27"/>
      <c r="E59" s="27">
        <v>9</v>
      </c>
      <c r="F59" s="27"/>
      <c r="G59" s="27" t="s">
        <v>814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x14ac:dyDescent="0.25">
      <c r="A60" s="27" t="s">
        <v>815</v>
      </c>
      <c r="B60" s="27"/>
      <c r="C60" s="27"/>
      <c r="D60" s="27"/>
      <c r="E60" s="27" t="s">
        <v>821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:24" x14ac:dyDescent="0.25">
      <c r="A61" s="27" t="s">
        <v>596</v>
      </c>
      <c r="B61" s="27" t="s">
        <v>804</v>
      </c>
      <c r="C61" s="27" t="s">
        <v>805</v>
      </c>
      <c r="D61" s="27"/>
      <c r="E61" s="27" t="s">
        <v>596</v>
      </c>
      <c r="F61" s="27" t="s">
        <v>804</v>
      </c>
      <c r="G61" s="27" t="s">
        <v>805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24" x14ac:dyDescent="0.25">
      <c r="A62" s="27" t="s">
        <v>816</v>
      </c>
      <c r="B62" s="27" t="s">
        <v>817</v>
      </c>
      <c r="C62" s="27" t="s">
        <v>818</v>
      </c>
      <c r="D62" s="27"/>
      <c r="E62" s="27" t="s">
        <v>816</v>
      </c>
      <c r="F62" s="27" t="s">
        <v>822</v>
      </c>
      <c r="G62" s="27" t="s">
        <v>823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24" x14ac:dyDescent="0.25">
      <c r="A63" s="26">
        <v>41170</v>
      </c>
      <c r="B63" s="27"/>
      <c r="C63" s="27" t="s">
        <v>819</v>
      </c>
      <c r="D63" s="27"/>
      <c r="E63" s="26">
        <v>41170</v>
      </c>
      <c r="F63" s="27"/>
      <c r="G63" s="27" t="s">
        <v>824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x14ac:dyDescent="0.25">
      <c r="A64" s="26">
        <v>41168</v>
      </c>
      <c r="B64" s="27"/>
      <c r="C64" s="27" t="s">
        <v>820</v>
      </c>
      <c r="D64" s="27"/>
      <c r="E64" s="26">
        <v>41168</v>
      </c>
      <c r="F64" s="27"/>
      <c r="G64" s="27" t="s">
        <v>825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:24" x14ac:dyDescent="0.25">
      <c r="A65" s="27" t="s">
        <v>826</v>
      </c>
      <c r="B65" s="27"/>
      <c r="C65" s="27"/>
      <c r="D65" s="27"/>
      <c r="E65" s="27" t="s">
        <v>829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:24" x14ac:dyDescent="0.25">
      <c r="A66" s="27" t="s">
        <v>827</v>
      </c>
      <c r="B66" s="27" t="s">
        <v>828</v>
      </c>
      <c r="C66" s="27"/>
      <c r="D66" s="27"/>
      <c r="E66" s="27" t="s">
        <v>827</v>
      </c>
      <c r="F66" s="27" t="s">
        <v>830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x14ac:dyDescent="0.25">
      <c r="A67" s="27" t="s">
        <v>831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x14ac:dyDescent="0.25">
      <c r="A68" s="27" t="s">
        <v>827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:24" x14ac:dyDescent="0.25">
      <c r="A69" s="27" t="s">
        <v>832</v>
      </c>
      <c r="B69" s="27"/>
      <c r="C69" s="27"/>
      <c r="D69" s="27" t="s">
        <v>833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:24" x14ac:dyDescent="0.25">
      <c r="A70" s="27" t="s">
        <v>834</v>
      </c>
      <c r="B70" s="27"/>
      <c r="C70" s="27"/>
      <c r="D70" s="27" t="s">
        <v>835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:24" x14ac:dyDescent="0.25">
      <c r="A71" s="27" t="s">
        <v>836</v>
      </c>
      <c r="B71" s="27"/>
      <c r="C71" s="27"/>
      <c r="D71" s="27"/>
      <c r="E71" s="27" t="s">
        <v>842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:24" x14ac:dyDescent="0.25">
      <c r="A72" s="27" t="s">
        <v>837</v>
      </c>
      <c r="B72" s="27"/>
      <c r="C72" s="27"/>
      <c r="D72" s="27"/>
      <c r="E72" s="27" t="s">
        <v>837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:24" x14ac:dyDescent="0.25">
      <c r="A73" s="27" t="s">
        <v>832</v>
      </c>
      <c r="B73" s="27" t="s">
        <v>838</v>
      </c>
      <c r="C73" s="27"/>
      <c r="D73" s="27"/>
      <c r="E73" s="27" t="s">
        <v>832</v>
      </c>
      <c r="F73" s="27" t="s">
        <v>843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:24" x14ac:dyDescent="0.25">
      <c r="A74" s="27" t="s">
        <v>834</v>
      </c>
      <c r="B74" s="27" t="s">
        <v>839</v>
      </c>
      <c r="C74" s="27"/>
      <c r="D74" s="27"/>
      <c r="E74" s="27" t="s">
        <v>834</v>
      </c>
      <c r="F74" s="27" t="s">
        <v>844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x14ac:dyDescent="0.25">
      <c r="A75" s="27" t="s">
        <v>840</v>
      </c>
      <c r="B75" s="27" t="s">
        <v>841</v>
      </c>
      <c r="C75" s="27"/>
      <c r="D75" s="27"/>
      <c r="E75" s="27" t="s">
        <v>840</v>
      </c>
      <c r="F75" s="27" t="s">
        <v>845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x14ac:dyDescent="0.25">
      <c r="A76" s="27" t="s">
        <v>846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1:24" x14ac:dyDescent="0.25">
      <c r="A77" s="27" t="s">
        <v>847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</row>
    <row r="78" spans="1:24" x14ac:dyDescent="0.25">
      <c r="A78" s="27" t="s">
        <v>848</v>
      </c>
      <c r="B78" s="27"/>
      <c r="C78" s="27"/>
      <c r="D78" s="27">
        <v>118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</row>
    <row r="79" spans="1:24" x14ac:dyDescent="0.25">
      <c r="A79" s="27" t="s">
        <v>849</v>
      </c>
      <c r="B79" s="27"/>
      <c r="C79" s="27"/>
      <c r="D79" s="27" t="s">
        <v>850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</row>
    <row r="80" spans="1:24" x14ac:dyDescent="0.25">
      <c r="A80" s="27" t="s">
        <v>851</v>
      </c>
      <c r="B80" s="27"/>
      <c r="C80" s="27"/>
      <c r="D80" s="27"/>
      <c r="E80" s="27" t="s">
        <v>860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</row>
    <row r="81" spans="1:24" x14ac:dyDescent="0.25">
      <c r="A81" s="27" t="s">
        <v>847</v>
      </c>
      <c r="B81" s="27"/>
      <c r="C81" s="27"/>
      <c r="D81" s="27"/>
      <c r="E81" s="27" t="s">
        <v>847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</row>
    <row r="82" spans="1:24" x14ac:dyDescent="0.25">
      <c r="A82" s="27" t="s">
        <v>832</v>
      </c>
      <c r="B82" s="27" t="s">
        <v>852</v>
      </c>
      <c r="C82" s="27"/>
      <c r="D82" s="27"/>
      <c r="E82" s="27" t="s">
        <v>832</v>
      </c>
      <c r="F82" s="27" t="s">
        <v>861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:24" x14ac:dyDescent="0.25">
      <c r="A83" s="27" t="s">
        <v>834</v>
      </c>
      <c r="B83" s="27" t="s">
        <v>853</v>
      </c>
      <c r="C83" s="27"/>
      <c r="D83" s="27"/>
      <c r="E83" s="27" t="s">
        <v>834</v>
      </c>
      <c r="F83" s="27" t="s">
        <v>862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x14ac:dyDescent="0.25">
      <c r="A84" s="27" t="s">
        <v>854</v>
      </c>
      <c r="B84" s="27" t="s">
        <v>855</v>
      </c>
      <c r="C84" s="27"/>
      <c r="D84" s="27"/>
      <c r="E84" s="27" t="s">
        <v>854</v>
      </c>
      <c r="F84" s="27" t="s">
        <v>863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</row>
    <row r="85" spans="1:24" x14ac:dyDescent="0.25">
      <c r="A85" s="27" t="s">
        <v>856</v>
      </c>
      <c r="B85" s="27" t="s">
        <v>857</v>
      </c>
      <c r="C85" s="27"/>
      <c r="D85" s="27"/>
      <c r="E85" s="27" t="s">
        <v>856</v>
      </c>
      <c r="F85" s="27" t="s">
        <v>864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</row>
    <row r="86" spans="1:24" x14ac:dyDescent="0.25">
      <c r="A86" s="27" t="s">
        <v>858</v>
      </c>
      <c r="B86" s="27" t="s">
        <v>859</v>
      </c>
      <c r="C86" s="27"/>
      <c r="D86" s="27"/>
      <c r="E86" s="27" t="s">
        <v>858</v>
      </c>
      <c r="F86" s="27" t="s">
        <v>865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</row>
    <row r="87" spans="1:24" x14ac:dyDescent="0.25">
      <c r="A87" s="27" t="s">
        <v>866</v>
      </c>
      <c r="B87" s="27"/>
      <c r="C87" s="27"/>
      <c r="D87" s="27"/>
      <c r="E87" s="27" t="s">
        <v>875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</row>
    <row r="88" spans="1:24" x14ac:dyDescent="0.25">
      <c r="A88" s="27" t="s">
        <v>837</v>
      </c>
      <c r="B88" s="27"/>
      <c r="C88" s="27"/>
      <c r="D88" s="27"/>
      <c r="E88" s="27" t="s">
        <v>837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</row>
    <row r="89" spans="1:24" x14ac:dyDescent="0.25">
      <c r="A89" s="27" t="s">
        <v>867</v>
      </c>
      <c r="B89" s="27" t="s">
        <v>868</v>
      </c>
      <c r="C89" s="27"/>
      <c r="D89" s="27"/>
      <c r="E89" s="27" t="s">
        <v>867</v>
      </c>
      <c r="F89" s="27" t="s">
        <v>876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</row>
    <row r="90" spans="1:24" x14ac:dyDescent="0.25">
      <c r="A90" s="27" t="s">
        <v>869</v>
      </c>
      <c r="B90" s="27" t="s">
        <v>870</v>
      </c>
      <c r="C90" s="27"/>
      <c r="D90" s="27"/>
      <c r="E90" s="27" t="s">
        <v>869</v>
      </c>
      <c r="F90" s="27" t="s">
        <v>877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spans="1:24" x14ac:dyDescent="0.25">
      <c r="A91" s="27" t="s">
        <v>871</v>
      </c>
      <c r="B91" s="27" t="s">
        <v>872</v>
      </c>
      <c r="C91" s="27"/>
      <c r="D91" s="27"/>
      <c r="E91" s="27" t="s">
        <v>871</v>
      </c>
      <c r="F91" s="27" t="s">
        <v>870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</row>
    <row r="92" spans="1:24" x14ac:dyDescent="0.25">
      <c r="A92" s="27" t="s">
        <v>873</v>
      </c>
      <c r="B92" s="27" t="s">
        <v>874</v>
      </c>
      <c r="C92" s="27"/>
      <c r="D92" s="27"/>
      <c r="E92" s="27" t="s">
        <v>873</v>
      </c>
      <c r="F92" s="27" t="s">
        <v>863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</row>
    <row r="93" spans="1:24" x14ac:dyDescent="0.25">
      <c r="A93" s="27" t="s">
        <v>878</v>
      </c>
      <c r="B93" s="27"/>
      <c r="C93" s="27"/>
      <c r="D93" s="27"/>
      <c r="E93" s="27" t="s">
        <v>880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</row>
    <row r="94" spans="1:24" x14ac:dyDescent="0.25">
      <c r="A94" s="27" t="s">
        <v>837</v>
      </c>
      <c r="B94" s="27" t="s">
        <v>879</v>
      </c>
      <c r="C94" s="27"/>
      <c r="D94" s="27"/>
      <c r="E94" s="27" t="s">
        <v>837</v>
      </c>
      <c r="F94" s="27" t="s">
        <v>881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</row>
    <row r="95" spans="1:24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</row>
    <row r="96" spans="1:24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</row>
    <row r="97" spans="1:24" x14ac:dyDescent="0.25">
      <c r="A97" s="26"/>
      <c r="B97" s="23"/>
      <c r="C97" s="23"/>
      <c r="D97" s="23"/>
      <c r="E97" s="23"/>
      <c r="F97" s="26"/>
      <c r="G97" s="23"/>
      <c r="H97" s="26"/>
      <c r="I97" s="26"/>
      <c r="J97" s="23"/>
      <c r="K97" s="26"/>
      <c r="L97" s="26"/>
      <c r="M97" s="26"/>
      <c r="N97" s="26"/>
      <c r="O97" s="28"/>
      <c r="P97" s="28"/>
      <c r="Q97" s="28"/>
      <c r="R97" s="28"/>
      <c r="S97" s="28"/>
      <c r="T97" s="28"/>
      <c r="U97" s="28"/>
      <c r="V97" s="28"/>
      <c r="W97" s="28"/>
      <c r="X97" s="2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10" workbookViewId="0">
      <selection activeCell="B24" sqref="B24:I27"/>
    </sheetView>
  </sheetViews>
  <sheetFormatPr baseColWidth="10" defaultRowHeight="15" x14ac:dyDescent="0.25"/>
  <cols>
    <col min="1" max="1" width="80.85546875" customWidth="1"/>
    <col min="2" max="2" width="21.85546875" bestFit="1" customWidth="1"/>
    <col min="3" max="4" width="7" customWidth="1"/>
    <col min="5" max="5" width="17.85546875" bestFit="1" customWidth="1"/>
    <col min="6" max="6" width="13.85546875" bestFit="1" customWidth="1"/>
    <col min="7" max="7" width="6.28515625" customWidth="1"/>
    <col min="8" max="8" width="7" customWidth="1"/>
    <col min="9" max="10" width="7.7109375" customWidth="1"/>
    <col min="11" max="16" width="6.85546875" customWidth="1"/>
  </cols>
  <sheetData>
    <row r="1" spans="1:8" s="23" customFormat="1" x14ac:dyDescent="0.25">
      <c r="A1" s="23" t="s">
        <v>506</v>
      </c>
      <c r="B1" s="23" t="s">
        <v>507</v>
      </c>
      <c r="C1" s="23" t="s">
        <v>508</v>
      </c>
      <c r="D1" s="23" t="s">
        <v>509</v>
      </c>
      <c r="E1" s="23" t="s">
        <v>510</v>
      </c>
      <c r="F1" s="23" t="s">
        <v>511</v>
      </c>
      <c r="G1" s="23" t="s">
        <v>512</v>
      </c>
    </row>
    <row r="2" spans="1:8" x14ac:dyDescent="0.25">
      <c r="A2" t="s">
        <v>882</v>
      </c>
    </row>
    <row r="3" spans="1:8" x14ac:dyDescent="0.25">
      <c r="A3" t="s">
        <v>883</v>
      </c>
    </row>
    <row r="4" spans="1:8" x14ac:dyDescent="0.25">
      <c r="A4" t="s">
        <v>418</v>
      </c>
    </row>
    <row r="5" spans="1:8" x14ac:dyDescent="0.25">
      <c r="A5" t="s">
        <v>211</v>
      </c>
      <c r="B5" t="s">
        <v>309</v>
      </c>
      <c r="C5" t="s">
        <v>310</v>
      </c>
      <c r="D5" t="s">
        <v>215</v>
      </c>
      <c r="E5" t="s">
        <v>312</v>
      </c>
      <c r="F5" t="s">
        <v>313</v>
      </c>
      <c r="G5" t="s">
        <v>419</v>
      </c>
      <c r="H5" t="s">
        <v>315</v>
      </c>
    </row>
    <row r="6" spans="1:8" x14ac:dyDescent="0.25">
      <c r="A6">
        <v>1</v>
      </c>
      <c r="B6" t="s">
        <v>884</v>
      </c>
      <c r="C6">
        <v>72</v>
      </c>
      <c r="D6" t="s">
        <v>357</v>
      </c>
      <c r="E6" t="s">
        <v>425</v>
      </c>
      <c r="F6" t="s">
        <v>426</v>
      </c>
      <c r="G6" t="s">
        <v>885</v>
      </c>
      <c r="H6" s="26">
        <v>40918</v>
      </c>
    </row>
    <row r="7" spans="1:8" s="23" customFormat="1" x14ac:dyDescent="0.25">
      <c r="A7" s="23">
        <v>2</v>
      </c>
      <c r="B7" s="23" t="s">
        <v>886</v>
      </c>
      <c r="C7" s="23">
        <v>70</v>
      </c>
      <c r="D7" s="23" t="s">
        <v>383</v>
      </c>
      <c r="E7" s="23" t="s">
        <v>887</v>
      </c>
      <c r="F7" s="23" t="s">
        <v>888</v>
      </c>
      <c r="G7" s="23" t="s">
        <v>889</v>
      </c>
      <c r="H7" s="26">
        <v>40918</v>
      </c>
    </row>
    <row r="8" spans="1:8" s="23" customFormat="1" x14ac:dyDescent="0.25">
      <c r="A8" s="23">
        <v>3</v>
      </c>
      <c r="B8" s="23" t="s">
        <v>890</v>
      </c>
      <c r="C8" s="23">
        <v>68.5</v>
      </c>
      <c r="D8" s="23" t="s">
        <v>256</v>
      </c>
      <c r="E8" s="23" t="s">
        <v>891</v>
      </c>
      <c r="F8" s="23" t="s">
        <v>424</v>
      </c>
      <c r="G8" s="23" t="s">
        <v>892</v>
      </c>
      <c r="H8" s="26">
        <v>40916</v>
      </c>
    </row>
    <row r="9" spans="1:8" s="23" customFormat="1" x14ac:dyDescent="0.25">
      <c r="A9" s="23">
        <v>4</v>
      </c>
      <c r="B9" s="23" t="s">
        <v>893</v>
      </c>
      <c r="C9" s="23">
        <v>67</v>
      </c>
      <c r="D9" s="23" t="s">
        <v>357</v>
      </c>
      <c r="E9" s="23" t="s">
        <v>894</v>
      </c>
      <c r="F9" s="23" t="s">
        <v>895</v>
      </c>
      <c r="G9" s="23" t="s">
        <v>896</v>
      </c>
      <c r="H9" s="26">
        <v>40928</v>
      </c>
    </row>
    <row r="10" spans="1:8" s="23" customFormat="1" x14ac:dyDescent="0.25">
      <c r="A10" s="23">
        <v>5</v>
      </c>
      <c r="B10" s="23" t="s">
        <v>897</v>
      </c>
      <c r="C10" s="23">
        <v>67</v>
      </c>
      <c r="D10" s="23" t="s">
        <v>441</v>
      </c>
      <c r="E10" s="23" t="s">
        <v>420</v>
      </c>
      <c r="F10" s="23" t="s">
        <v>898</v>
      </c>
      <c r="G10" s="23" t="s">
        <v>899</v>
      </c>
      <c r="H10" s="26">
        <v>40919</v>
      </c>
    </row>
    <row r="11" spans="1:8" s="23" customFormat="1" x14ac:dyDescent="0.25">
      <c r="A11" s="23">
        <v>6</v>
      </c>
      <c r="B11" s="23" t="s">
        <v>900</v>
      </c>
      <c r="C11" s="23">
        <v>66</v>
      </c>
      <c r="D11" s="23" t="s">
        <v>241</v>
      </c>
      <c r="E11" s="23" t="s">
        <v>901</v>
      </c>
      <c r="F11" s="23" t="s">
        <v>902</v>
      </c>
      <c r="G11" s="23" t="s">
        <v>903</v>
      </c>
      <c r="H11" s="26">
        <v>40936</v>
      </c>
    </row>
    <row r="12" spans="1:8" s="23" customFormat="1" x14ac:dyDescent="0.25">
      <c r="A12" s="23">
        <v>7</v>
      </c>
      <c r="B12" s="23" t="s">
        <v>904</v>
      </c>
      <c r="C12" s="23">
        <v>66</v>
      </c>
      <c r="D12" s="23" t="s">
        <v>234</v>
      </c>
      <c r="E12" s="23" t="s">
        <v>905</v>
      </c>
      <c r="F12" s="23" t="s">
        <v>906</v>
      </c>
      <c r="G12" s="23" t="s">
        <v>907</v>
      </c>
      <c r="H12" s="26" t="s">
        <v>428</v>
      </c>
    </row>
    <row r="13" spans="1:8" s="23" customFormat="1" x14ac:dyDescent="0.25">
      <c r="A13" s="23">
        <v>8</v>
      </c>
      <c r="B13" s="23" t="s">
        <v>908</v>
      </c>
      <c r="C13" s="23">
        <v>66</v>
      </c>
      <c r="D13" s="23" t="s">
        <v>251</v>
      </c>
      <c r="E13" s="23" t="s">
        <v>909</v>
      </c>
      <c r="F13" s="23" t="s">
        <v>898</v>
      </c>
      <c r="G13" s="23" t="s">
        <v>910</v>
      </c>
      <c r="H13" s="26">
        <v>40927</v>
      </c>
    </row>
    <row r="14" spans="1:8" s="23" customFormat="1" x14ac:dyDescent="0.25">
      <c r="A14" s="23">
        <v>9</v>
      </c>
      <c r="B14" s="23" t="s">
        <v>421</v>
      </c>
      <c r="C14" s="23">
        <v>65</v>
      </c>
      <c r="D14" s="23" t="s">
        <v>297</v>
      </c>
      <c r="E14" s="23" t="s">
        <v>422</v>
      </c>
      <c r="F14" s="23" t="s">
        <v>423</v>
      </c>
      <c r="G14" s="23" t="s">
        <v>911</v>
      </c>
      <c r="H14" s="26">
        <v>40917</v>
      </c>
    </row>
    <row r="15" spans="1:8" s="23" customFormat="1" x14ac:dyDescent="0.25">
      <c r="A15" s="23">
        <v>10</v>
      </c>
      <c r="B15" s="23" t="s">
        <v>912</v>
      </c>
      <c r="C15" s="23">
        <v>65</v>
      </c>
      <c r="D15" s="23" t="s">
        <v>223</v>
      </c>
      <c r="E15" s="23" t="s">
        <v>429</v>
      </c>
      <c r="F15" s="23" t="s">
        <v>913</v>
      </c>
      <c r="G15" s="23" t="s">
        <v>914</v>
      </c>
      <c r="H15" s="26">
        <v>40935</v>
      </c>
    </row>
    <row r="16" spans="1:8" s="23" customFormat="1" x14ac:dyDescent="0.25">
      <c r="A16" s="23">
        <v>11</v>
      </c>
      <c r="B16" s="23" t="s">
        <v>915</v>
      </c>
      <c r="C16" s="23">
        <v>64</v>
      </c>
      <c r="D16" s="23" t="s">
        <v>357</v>
      </c>
      <c r="E16" s="23" t="s">
        <v>916</v>
      </c>
      <c r="F16" s="23" t="s">
        <v>424</v>
      </c>
      <c r="G16" s="23" t="s">
        <v>917</v>
      </c>
      <c r="H16" s="26">
        <v>40912</v>
      </c>
    </row>
    <row r="17" spans="1:16" s="23" customFormat="1" x14ac:dyDescent="0.25">
      <c r="A17" s="23">
        <v>12</v>
      </c>
      <c r="B17" s="23" t="s">
        <v>918</v>
      </c>
      <c r="C17" s="23">
        <v>65.5</v>
      </c>
      <c r="D17" s="23" t="s">
        <v>223</v>
      </c>
      <c r="E17" s="23" t="s">
        <v>919</v>
      </c>
      <c r="F17" s="23" t="s">
        <v>920</v>
      </c>
      <c r="G17" s="23" t="s">
        <v>921</v>
      </c>
      <c r="H17" s="26" t="s">
        <v>628</v>
      </c>
    </row>
    <row r="18" spans="1:16" s="23" customFormat="1" x14ac:dyDescent="0.25">
      <c r="A18" s="23">
        <v>13</v>
      </c>
      <c r="B18" s="23" t="s">
        <v>922</v>
      </c>
      <c r="C18" s="23">
        <v>64</v>
      </c>
      <c r="D18" s="23" t="s">
        <v>251</v>
      </c>
      <c r="E18" s="23" t="s">
        <v>923</v>
      </c>
      <c r="F18" s="23" t="s">
        <v>924</v>
      </c>
      <c r="G18" s="23" t="s">
        <v>925</v>
      </c>
      <c r="H18" s="26">
        <v>40922</v>
      </c>
    </row>
    <row r="19" spans="1:16" s="23" customFormat="1" x14ac:dyDescent="0.25">
      <c r="A19" s="23">
        <v>14</v>
      </c>
      <c r="B19" s="23" t="s">
        <v>926</v>
      </c>
      <c r="C19" s="23">
        <v>63</v>
      </c>
      <c r="D19" s="23" t="s">
        <v>357</v>
      </c>
      <c r="E19" s="23" t="s">
        <v>927</v>
      </c>
      <c r="F19" s="23" t="s">
        <v>928</v>
      </c>
      <c r="G19" s="23" t="s">
        <v>929</v>
      </c>
      <c r="H19" s="26">
        <v>40930</v>
      </c>
    </row>
    <row r="20" spans="1:16" s="23" customFormat="1" x14ac:dyDescent="0.25">
      <c r="A20" s="23">
        <v>15</v>
      </c>
      <c r="B20" s="23" t="s">
        <v>930</v>
      </c>
      <c r="C20" s="23">
        <v>62</v>
      </c>
      <c r="D20" s="23" t="s">
        <v>223</v>
      </c>
      <c r="E20" s="23" t="s">
        <v>427</v>
      </c>
      <c r="F20" s="23" t="s">
        <v>931</v>
      </c>
      <c r="G20" s="23" t="s">
        <v>932</v>
      </c>
      <c r="H20" s="26">
        <v>40921</v>
      </c>
    </row>
    <row r="21" spans="1:16" s="23" customFormat="1" x14ac:dyDescent="0.25">
      <c r="A21" s="23">
        <v>16</v>
      </c>
      <c r="B21" s="23" t="s">
        <v>933</v>
      </c>
      <c r="C21" s="23">
        <v>62</v>
      </c>
      <c r="D21" s="23" t="s">
        <v>357</v>
      </c>
      <c r="E21" s="23" t="s">
        <v>934</v>
      </c>
      <c r="F21" s="23" t="s">
        <v>935</v>
      </c>
      <c r="G21" s="23" t="s">
        <v>936</v>
      </c>
      <c r="H21" s="26" t="s">
        <v>937</v>
      </c>
    </row>
    <row r="22" spans="1:16" s="23" customFormat="1" x14ac:dyDescent="0.25">
      <c r="H22" s="26"/>
    </row>
    <row r="23" spans="1:16" x14ac:dyDescent="0.25">
      <c r="A23" t="s">
        <v>187</v>
      </c>
      <c r="B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  <c r="H23" s="23">
        <v>7</v>
      </c>
      <c r="I23" s="23">
        <v>8</v>
      </c>
    </row>
    <row r="24" spans="1:16" x14ac:dyDescent="0.25">
      <c r="A24" t="s">
        <v>206</v>
      </c>
      <c r="B24" s="23">
        <v>14</v>
      </c>
      <c r="C24" s="23">
        <v>9</v>
      </c>
      <c r="D24" s="23">
        <v>1</v>
      </c>
      <c r="E24" s="23">
        <v>2</v>
      </c>
      <c r="F24" s="23">
        <v>3</v>
      </c>
      <c r="G24" s="23">
        <v>8</v>
      </c>
      <c r="H24" s="23">
        <v>4</v>
      </c>
      <c r="I24" s="23">
        <v>6</v>
      </c>
    </row>
    <row r="25" spans="1:16" x14ac:dyDescent="0.25">
      <c r="A25" t="s">
        <v>207</v>
      </c>
      <c r="B25" s="23">
        <v>9</v>
      </c>
      <c r="C25" s="23">
        <v>14</v>
      </c>
      <c r="D25" s="23">
        <v>8</v>
      </c>
      <c r="E25" s="23">
        <v>1</v>
      </c>
      <c r="F25" s="23">
        <v>3</v>
      </c>
      <c r="G25" s="23">
        <v>4</v>
      </c>
      <c r="H25" s="23">
        <v>7</v>
      </c>
      <c r="I25" s="23">
        <v>2</v>
      </c>
    </row>
    <row r="26" spans="1:16" x14ac:dyDescent="0.25">
      <c r="A26" t="s">
        <v>69</v>
      </c>
      <c r="B26" s="23">
        <v>6</v>
      </c>
      <c r="C26" s="23">
        <v>2</v>
      </c>
      <c r="D26" s="23">
        <v>13</v>
      </c>
      <c r="E26" s="23">
        <v>16</v>
      </c>
      <c r="F26" s="23">
        <v>1</v>
      </c>
      <c r="G26" s="23">
        <v>10</v>
      </c>
      <c r="H26" s="23">
        <v>3</v>
      </c>
      <c r="I26" s="23">
        <v>11</v>
      </c>
    </row>
    <row r="27" spans="1:16" x14ac:dyDescent="0.25">
      <c r="A27" t="s">
        <v>72</v>
      </c>
      <c r="B27" s="23">
        <v>3</v>
      </c>
      <c r="C27" s="23">
        <v>15</v>
      </c>
      <c r="D27" s="23">
        <v>10</v>
      </c>
      <c r="E27" s="23">
        <v>5</v>
      </c>
      <c r="F27" s="23">
        <v>1</v>
      </c>
      <c r="G27" s="23">
        <v>14</v>
      </c>
      <c r="H27" s="23">
        <v>2</v>
      </c>
      <c r="I27" s="23">
        <v>4</v>
      </c>
    </row>
    <row r="29" spans="1:16" x14ac:dyDescent="0.25">
      <c r="A29">
        <v>3</v>
      </c>
      <c r="B29">
        <v>1</v>
      </c>
      <c r="C29">
        <v>11</v>
      </c>
      <c r="D29">
        <v>2</v>
      </c>
      <c r="E29">
        <v>13</v>
      </c>
      <c r="F29">
        <v>9</v>
      </c>
      <c r="G29">
        <v>5</v>
      </c>
      <c r="H29">
        <v>4</v>
      </c>
      <c r="I29">
        <v>6</v>
      </c>
      <c r="J29">
        <v>8</v>
      </c>
      <c r="K29">
        <v>14</v>
      </c>
      <c r="L29">
        <v>15</v>
      </c>
      <c r="M29">
        <v>10</v>
      </c>
      <c r="N29">
        <v>12</v>
      </c>
      <c r="O29">
        <v>7</v>
      </c>
      <c r="P29">
        <v>16</v>
      </c>
    </row>
    <row r="30" spans="1:16" x14ac:dyDescent="0.25">
      <c r="A30" s="27">
        <v>0.55200000000000005</v>
      </c>
      <c r="B30" s="27">
        <v>0.498</v>
      </c>
      <c r="C30" s="27">
        <v>0.48099999999999998</v>
      </c>
      <c r="D30" s="27">
        <v>0.44800000000000001</v>
      </c>
      <c r="E30" s="27">
        <v>0.42399999999999999</v>
      </c>
      <c r="F30" s="27">
        <v>0.374</v>
      </c>
      <c r="G30" s="27">
        <v>0.33300000000000002</v>
      </c>
      <c r="H30" s="27">
        <v>0.26700000000000002</v>
      </c>
      <c r="I30" s="27">
        <v>0.28199999999999997</v>
      </c>
      <c r="J30" s="27">
        <v>0.26400000000000001</v>
      </c>
      <c r="K30" s="27">
        <v>0.19500000000000001</v>
      </c>
      <c r="L30" s="27">
        <v>0.23400000000000001</v>
      </c>
      <c r="M30" s="27">
        <v>0.157</v>
      </c>
      <c r="N30" s="27">
        <v>0.14299999999999999</v>
      </c>
      <c r="O30" s="27">
        <v>0.15</v>
      </c>
      <c r="P30" s="27">
        <v>0.14000000000000001</v>
      </c>
    </row>
    <row r="31" spans="1:16" x14ac:dyDescent="0.25">
      <c r="A31" s="26">
        <v>40909</v>
      </c>
      <c r="B31" s="23" t="s">
        <v>434</v>
      </c>
      <c r="C31" s="26">
        <v>40909</v>
      </c>
      <c r="D31" s="26">
        <v>40909</v>
      </c>
      <c r="E31" s="23" t="s">
        <v>435</v>
      </c>
      <c r="F31" s="26">
        <v>40941</v>
      </c>
      <c r="G31" s="26">
        <v>40973</v>
      </c>
      <c r="H31" s="23" t="s">
        <v>514</v>
      </c>
      <c r="I31" s="26">
        <v>40969</v>
      </c>
      <c r="J31" s="26">
        <v>40971</v>
      </c>
      <c r="K31" s="26">
        <v>41033</v>
      </c>
      <c r="L31" s="26">
        <v>41001</v>
      </c>
      <c r="M31" s="26">
        <v>41062</v>
      </c>
      <c r="N31" s="23" t="s">
        <v>436</v>
      </c>
      <c r="O31" s="26">
        <v>41075</v>
      </c>
      <c r="P31" s="23" t="s">
        <v>938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36"/>
  <sheetViews>
    <sheetView topLeftCell="A16" workbookViewId="0">
      <selection activeCell="Q31" sqref="Q31"/>
    </sheetView>
  </sheetViews>
  <sheetFormatPr baseColWidth="10" defaultRowHeight="15" x14ac:dyDescent="0.25"/>
  <cols>
    <col min="1" max="1" width="10.28515625" bestFit="1" customWidth="1"/>
    <col min="2" max="2" width="51.85546875" customWidth="1"/>
    <col min="3" max="3" width="10.7109375" bestFit="1" customWidth="1"/>
    <col min="4" max="10" width="3" bestFit="1" customWidth="1"/>
    <col min="11" max="11" width="2" bestFit="1" customWidth="1"/>
    <col min="12" max="20" width="3" bestFit="1" customWidth="1"/>
    <col min="21" max="21" width="29.85546875" customWidth="1"/>
    <col min="22" max="22" width="3" bestFit="1" customWidth="1"/>
  </cols>
  <sheetData>
    <row r="4" spans="1:22" x14ac:dyDescent="0.25">
      <c r="A4" t="s">
        <v>594</v>
      </c>
      <c r="U4" t="s">
        <v>610</v>
      </c>
    </row>
    <row r="7" spans="1:22" x14ac:dyDescent="0.25">
      <c r="A7" t="s">
        <v>611</v>
      </c>
      <c r="B7" t="s">
        <v>613</v>
      </c>
      <c r="C7" t="s">
        <v>614</v>
      </c>
    </row>
    <row r="8" spans="1:22" x14ac:dyDescent="0.25">
      <c r="A8" t="s">
        <v>612</v>
      </c>
      <c r="B8" t="s">
        <v>595</v>
      </c>
    </row>
    <row r="9" spans="1:22" x14ac:dyDescent="0.25">
      <c r="B9" t="s">
        <v>615</v>
      </c>
    </row>
    <row r="10" spans="1:22" x14ac:dyDescent="0.25">
      <c r="B10" t="s">
        <v>616</v>
      </c>
    </row>
    <row r="11" spans="1:22" x14ac:dyDescent="0.25">
      <c r="A11" t="s">
        <v>596</v>
      </c>
      <c r="B11">
        <v>1</v>
      </c>
      <c r="D11">
        <v>2</v>
      </c>
      <c r="E11">
        <v>3</v>
      </c>
      <c r="F11">
        <v>4</v>
      </c>
      <c r="G11">
        <v>5</v>
      </c>
      <c r="H11">
        <v>6</v>
      </c>
      <c r="I11">
        <v>7</v>
      </c>
      <c r="J11">
        <v>8</v>
      </c>
      <c r="K11">
        <v>9</v>
      </c>
      <c r="L11">
        <v>10</v>
      </c>
      <c r="M11">
        <v>11</v>
      </c>
      <c r="N11">
        <v>12</v>
      </c>
      <c r="O11">
        <v>13</v>
      </c>
      <c r="P11">
        <v>14</v>
      </c>
      <c r="Q11">
        <v>15</v>
      </c>
      <c r="R11">
        <v>16</v>
      </c>
      <c r="S11">
        <v>17</v>
      </c>
      <c r="T11">
        <v>18</v>
      </c>
      <c r="U11">
        <v>19</v>
      </c>
      <c r="V11">
        <v>20</v>
      </c>
    </row>
    <row r="12" spans="1:22" x14ac:dyDescent="0.25">
      <c r="A12" t="s">
        <v>597</v>
      </c>
      <c r="B12">
        <v>26</v>
      </c>
      <c r="D12">
        <v>80</v>
      </c>
      <c r="E12">
        <v>32</v>
      </c>
      <c r="F12">
        <v>10</v>
      </c>
      <c r="G12">
        <v>27</v>
      </c>
      <c r="H12">
        <v>24</v>
      </c>
      <c r="I12">
        <v>11</v>
      </c>
      <c r="J12">
        <v>70</v>
      </c>
      <c r="K12">
        <v>9</v>
      </c>
      <c r="L12">
        <v>28</v>
      </c>
      <c r="M12">
        <v>12</v>
      </c>
      <c r="N12">
        <v>30</v>
      </c>
      <c r="O12">
        <v>25</v>
      </c>
      <c r="P12">
        <v>2</v>
      </c>
      <c r="Q12">
        <v>46</v>
      </c>
      <c r="R12">
        <v>5</v>
      </c>
    </row>
    <row r="16" spans="1:22" x14ac:dyDescent="0.25">
      <c r="A16" t="s">
        <v>598</v>
      </c>
      <c r="U16" t="s">
        <v>617</v>
      </c>
    </row>
    <row r="19" spans="1:22" x14ac:dyDescent="0.25">
      <c r="A19" t="s">
        <v>601</v>
      </c>
      <c r="B19" t="s">
        <v>619</v>
      </c>
      <c r="C19" t="s">
        <v>599</v>
      </c>
    </row>
    <row r="20" spans="1:22" x14ac:dyDescent="0.25">
      <c r="A20" t="s">
        <v>618</v>
      </c>
      <c r="B20" t="s">
        <v>595</v>
      </c>
    </row>
    <row r="21" spans="1:22" x14ac:dyDescent="0.25">
      <c r="B21" t="s">
        <v>620</v>
      </c>
    </row>
    <row r="22" spans="1:22" x14ac:dyDescent="0.25">
      <c r="B22" t="s">
        <v>621</v>
      </c>
    </row>
    <row r="23" spans="1:22" x14ac:dyDescent="0.25">
      <c r="A23" t="s">
        <v>596</v>
      </c>
      <c r="B23">
        <v>1</v>
      </c>
      <c r="D23">
        <v>2</v>
      </c>
      <c r="E23">
        <v>3</v>
      </c>
      <c r="F23">
        <v>4</v>
      </c>
      <c r="G23">
        <v>5</v>
      </c>
      <c r="H23">
        <v>6</v>
      </c>
      <c r="I23">
        <v>7</v>
      </c>
      <c r="J23">
        <v>8</v>
      </c>
      <c r="K23">
        <v>9</v>
      </c>
      <c r="L23">
        <v>10</v>
      </c>
      <c r="M23">
        <v>11</v>
      </c>
      <c r="N23">
        <v>12</v>
      </c>
      <c r="O23">
        <v>13</v>
      </c>
      <c r="P23">
        <v>14</v>
      </c>
      <c r="Q23">
        <v>15</v>
      </c>
      <c r="R23">
        <v>16</v>
      </c>
      <c r="S23">
        <v>17</v>
      </c>
      <c r="T23">
        <v>18</v>
      </c>
      <c r="U23">
        <v>19</v>
      </c>
      <c r="V23">
        <v>20</v>
      </c>
    </row>
    <row r="24" spans="1:22" x14ac:dyDescent="0.25">
      <c r="A24" t="s">
        <v>597</v>
      </c>
      <c r="B24">
        <v>70</v>
      </c>
      <c r="D24">
        <v>58</v>
      </c>
      <c r="E24">
        <v>33</v>
      </c>
      <c r="F24">
        <v>45</v>
      </c>
      <c r="G24">
        <v>34</v>
      </c>
      <c r="H24">
        <v>40</v>
      </c>
      <c r="I24">
        <v>60</v>
      </c>
      <c r="J24">
        <v>8</v>
      </c>
      <c r="K24">
        <v>5</v>
      </c>
      <c r="L24">
        <v>21</v>
      </c>
      <c r="M24">
        <v>27</v>
      </c>
      <c r="N24">
        <v>38</v>
      </c>
      <c r="O24">
        <v>15</v>
      </c>
      <c r="P24">
        <v>12</v>
      </c>
      <c r="Q24">
        <v>10</v>
      </c>
      <c r="R24">
        <v>16</v>
      </c>
      <c r="S24">
        <v>4</v>
      </c>
      <c r="T24">
        <v>7</v>
      </c>
    </row>
    <row r="28" spans="1:22" x14ac:dyDescent="0.25">
      <c r="A28" t="s">
        <v>600</v>
      </c>
      <c r="U28" t="s">
        <v>690</v>
      </c>
    </row>
    <row r="31" spans="1:22" x14ac:dyDescent="0.25">
      <c r="A31" t="s">
        <v>691</v>
      </c>
      <c r="B31" t="s">
        <v>692</v>
      </c>
      <c r="C31" t="s">
        <v>614</v>
      </c>
    </row>
    <row r="32" spans="1:22" x14ac:dyDescent="0.25">
      <c r="A32" t="s">
        <v>618</v>
      </c>
      <c r="B32" t="s">
        <v>595</v>
      </c>
    </row>
    <row r="33" spans="1:22" x14ac:dyDescent="0.25">
      <c r="B33" t="s">
        <v>693</v>
      </c>
    </row>
    <row r="34" spans="1:22" x14ac:dyDescent="0.25">
      <c r="B34" t="s">
        <v>694</v>
      </c>
    </row>
    <row r="36" spans="1:22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22" sqref="E22"/>
    </sheetView>
  </sheetViews>
  <sheetFormatPr baseColWidth="10" defaultRowHeight="15" x14ac:dyDescent="0.25"/>
  <cols>
    <col min="1" max="1" width="8.5703125" customWidth="1"/>
    <col min="2" max="2" width="4.140625" customWidth="1"/>
    <col min="3" max="3" width="6.28515625" customWidth="1"/>
    <col min="4" max="4" width="7.28515625" customWidth="1"/>
  </cols>
  <sheetData>
    <row r="1" spans="1:4" x14ac:dyDescent="0.25">
      <c r="A1" s="22" t="s">
        <v>201</v>
      </c>
    </row>
    <row r="2" spans="1:4" x14ac:dyDescent="0.25">
      <c r="A2" t="s">
        <v>197</v>
      </c>
      <c r="D2" t="s">
        <v>198</v>
      </c>
    </row>
    <row r="3" spans="1:4" x14ac:dyDescent="0.25">
      <c r="B3" t="s">
        <v>199</v>
      </c>
      <c r="C3" t="s">
        <v>200</v>
      </c>
      <c r="D3">
        <v>7</v>
      </c>
    </row>
    <row r="4" spans="1:4" x14ac:dyDescent="0.25">
      <c r="B4" t="s">
        <v>199</v>
      </c>
      <c r="C4" t="s">
        <v>200</v>
      </c>
      <c r="D4">
        <v>3</v>
      </c>
    </row>
    <row r="5" spans="1:4" x14ac:dyDescent="0.25">
      <c r="B5" t="s">
        <v>199</v>
      </c>
      <c r="C5" t="s">
        <v>200</v>
      </c>
      <c r="D5">
        <v>5</v>
      </c>
    </row>
    <row r="6" spans="1:4" x14ac:dyDescent="0.25">
      <c r="B6" t="s">
        <v>199</v>
      </c>
      <c r="C6" t="s">
        <v>200</v>
      </c>
      <c r="D6">
        <v>8</v>
      </c>
    </row>
    <row r="7" spans="1:4" x14ac:dyDescent="0.25">
      <c r="B7" t="s">
        <v>199</v>
      </c>
      <c r="C7" t="s">
        <v>200</v>
      </c>
      <c r="D7">
        <v>6</v>
      </c>
    </row>
    <row r="8" spans="1:4" x14ac:dyDescent="0.25">
      <c r="B8" t="s">
        <v>199</v>
      </c>
      <c r="C8" t="s">
        <v>200</v>
      </c>
      <c r="D8">
        <v>12</v>
      </c>
    </row>
    <row r="9" spans="1:4" x14ac:dyDescent="0.25">
      <c r="B9" t="s">
        <v>199</v>
      </c>
      <c r="C9" t="s">
        <v>200</v>
      </c>
      <c r="D9">
        <v>14</v>
      </c>
    </row>
    <row r="10" spans="1:4" x14ac:dyDescent="0.25">
      <c r="B10" t="s">
        <v>199</v>
      </c>
      <c r="C10" t="s">
        <v>200</v>
      </c>
      <c r="D10">
        <v>1</v>
      </c>
    </row>
    <row r="11" spans="1:4" x14ac:dyDescent="0.25">
      <c r="B11" t="s">
        <v>199</v>
      </c>
      <c r="C11" t="s">
        <v>200</v>
      </c>
      <c r="D11">
        <v>9</v>
      </c>
    </row>
    <row r="12" spans="1:4" x14ac:dyDescent="0.25">
      <c r="B12" t="s">
        <v>199</v>
      </c>
      <c r="C12" t="s">
        <v>200</v>
      </c>
      <c r="D12">
        <v>15</v>
      </c>
    </row>
    <row r="13" spans="1:4" x14ac:dyDescent="0.25">
      <c r="B13" t="s">
        <v>199</v>
      </c>
      <c r="C13" t="s">
        <v>200</v>
      </c>
      <c r="D13">
        <v>4</v>
      </c>
    </row>
    <row r="14" spans="1:4" x14ac:dyDescent="0.25">
      <c r="B14" t="s">
        <v>199</v>
      </c>
      <c r="C14" t="s">
        <v>200</v>
      </c>
      <c r="D14">
        <v>10</v>
      </c>
    </row>
    <row r="15" spans="1:4" x14ac:dyDescent="0.25">
      <c r="B15" t="s">
        <v>199</v>
      </c>
      <c r="C15" t="s">
        <v>200</v>
      </c>
      <c r="D15">
        <v>2</v>
      </c>
    </row>
    <row r="16" spans="1:4" x14ac:dyDescent="0.25">
      <c r="B16" t="s">
        <v>199</v>
      </c>
      <c r="C16" t="s">
        <v>200</v>
      </c>
      <c r="D16">
        <v>11</v>
      </c>
    </row>
    <row r="17" spans="2:4" x14ac:dyDescent="0.25">
      <c r="B17" t="s">
        <v>199</v>
      </c>
      <c r="C17" t="s">
        <v>200</v>
      </c>
      <c r="D17">
        <v>13</v>
      </c>
    </row>
    <row r="18" spans="2:4" x14ac:dyDescent="0.25">
      <c r="B18" t="s">
        <v>199</v>
      </c>
      <c r="C18" t="s">
        <v>200</v>
      </c>
      <c r="D18">
        <v>16</v>
      </c>
    </row>
    <row r="19" spans="2:4" x14ac:dyDescent="0.25">
      <c r="B19" t="s">
        <v>199</v>
      </c>
      <c r="C19" t="s">
        <v>200</v>
      </c>
      <c r="D19">
        <v>18</v>
      </c>
    </row>
    <row r="20" spans="2:4" x14ac:dyDescent="0.25">
      <c r="B20" t="s">
        <v>199</v>
      </c>
      <c r="C20" t="s">
        <v>200</v>
      </c>
      <c r="D20">
        <v>17</v>
      </c>
    </row>
    <row r="21" spans="2:4" x14ac:dyDescent="0.25">
      <c r="B21" t="s">
        <v>199</v>
      </c>
      <c r="C21" t="s">
        <v>200</v>
      </c>
      <c r="D21">
        <v>19</v>
      </c>
    </row>
    <row r="22" spans="2:4" x14ac:dyDescent="0.25">
      <c r="B22" t="s">
        <v>199</v>
      </c>
      <c r="C22" t="s">
        <v>200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8.5703125" bestFit="1" customWidth="1"/>
    <col min="2" max="2" width="4.140625" bestFit="1" customWidth="1"/>
    <col min="3" max="3" width="6.28515625" bestFit="1" customWidth="1"/>
    <col min="4" max="4" width="7.28515625" customWidth="1"/>
  </cols>
  <sheetData>
    <row r="1" spans="1:4" x14ac:dyDescent="0.25">
      <c r="B1" s="22" t="s">
        <v>202</v>
      </c>
    </row>
    <row r="2" spans="1:4" x14ac:dyDescent="0.25">
      <c r="A2" t="s">
        <v>197</v>
      </c>
      <c r="D2" t="s">
        <v>198</v>
      </c>
    </row>
    <row r="3" spans="1:4" x14ac:dyDescent="0.25">
      <c r="B3" t="s">
        <v>199</v>
      </c>
      <c r="C3" t="s">
        <v>200</v>
      </c>
      <c r="D3">
        <v>6</v>
      </c>
    </row>
    <row r="4" spans="1:4" x14ac:dyDescent="0.25">
      <c r="B4" t="s">
        <v>199</v>
      </c>
      <c r="C4" t="s">
        <v>200</v>
      </c>
      <c r="D4">
        <v>4</v>
      </c>
    </row>
    <row r="5" spans="1:4" x14ac:dyDescent="0.25">
      <c r="B5" t="s">
        <v>199</v>
      </c>
      <c r="C5" t="s">
        <v>200</v>
      </c>
      <c r="D5">
        <v>1</v>
      </c>
    </row>
    <row r="6" spans="1:4" x14ac:dyDescent="0.25">
      <c r="B6" t="s">
        <v>199</v>
      </c>
      <c r="C6" t="s">
        <v>200</v>
      </c>
      <c r="D6">
        <v>3</v>
      </c>
    </row>
    <row r="7" spans="1:4" x14ac:dyDescent="0.25">
      <c r="B7" t="s">
        <v>199</v>
      </c>
      <c r="C7" t="s">
        <v>200</v>
      </c>
      <c r="D7">
        <v>5</v>
      </c>
    </row>
    <row r="8" spans="1:4" x14ac:dyDescent="0.25">
      <c r="B8" t="s">
        <v>199</v>
      </c>
      <c r="C8" t="s">
        <v>200</v>
      </c>
      <c r="D8">
        <v>2</v>
      </c>
    </row>
    <row r="9" spans="1:4" x14ac:dyDescent="0.25">
      <c r="B9" t="s">
        <v>199</v>
      </c>
      <c r="C9" t="s">
        <v>200</v>
      </c>
      <c r="D9">
        <v>13</v>
      </c>
    </row>
    <row r="10" spans="1:4" x14ac:dyDescent="0.25">
      <c r="B10" t="s">
        <v>199</v>
      </c>
      <c r="C10" t="s">
        <v>200</v>
      </c>
      <c r="D10">
        <v>11</v>
      </c>
    </row>
    <row r="11" spans="1:4" x14ac:dyDescent="0.25">
      <c r="B11" t="s">
        <v>199</v>
      </c>
      <c r="C11" t="s">
        <v>200</v>
      </c>
      <c r="D11">
        <v>9</v>
      </c>
    </row>
    <row r="12" spans="1:4" x14ac:dyDescent="0.25">
      <c r="B12" t="s">
        <v>199</v>
      </c>
      <c r="C12" t="s">
        <v>200</v>
      </c>
      <c r="D12">
        <v>8</v>
      </c>
    </row>
    <row r="13" spans="1:4" x14ac:dyDescent="0.25">
      <c r="B13" t="s">
        <v>199</v>
      </c>
      <c r="C13" t="s">
        <v>200</v>
      </c>
      <c r="D13">
        <v>12</v>
      </c>
    </row>
    <row r="14" spans="1:4" x14ac:dyDescent="0.25">
      <c r="B14" t="s">
        <v>199</v>
      </c>
      <c r="C14" t="s">
        <v>200</v>
      </c>
      <c r="D14">
        <v>7</v>
      </c>
    </row>
    <row r="15" spans="1:4" x14ac:dyDescent="0.25">
      <c r="B15" t="s">
        <v>199</v>
      </c>
      <c r="C15" t="s">
        <v>200</v>
      </c>
      <c r="D15">
        <v>14</v>
      </c>
    </row>
    <row r="16" spans="1:4" x14ac:dyDescent="0.25">
      <c r="B16" t="s">
        <v>199</v>
      </c>
      <c r="C16" t="s">
        <v>200</v>
      </c>
      <c r="D16">
        <v>10</v>
      </c>
    </row>
    <row r="17" spans="2:4" x14ac:dyDescent="0.25">
      <c r="B17" t="s">
        <v>199</v>
      </c>
      <c r="C17" t="s">
        <v>200</v>
      </c>
      <c r="D17">
        <v>15</v>
      </c>
    </row>
    <row r="18" spans="2:4" x14ac:dyDescent="0.25">
      <c r="B18" t="s">
        <v>199</v>
      </c>
      <c r="C18" t="s">
        <v>200</v>
      </c>
      <c r="D18">
        <v>16</v>
      </c>
    </row>
    <row r="19" spans="2:4" x14ac:dyDescent="0.25">
      <c r="B19" t="s">
        <v>199</v>
      </c>
      <c r="C19" t="s">
        <v>200</v>
      </c>
      <c r="D19">
        <v>17</v>
      </c>
    </row>
    <row r="20" spans="2:4" x14ac:dyDescent="0.25">
      <c r="B20" t="s">
        <v>199</v>
      </c>
      <c r="C20" t="s">
        <v>200</v>
      </c>
      <c r="D20">
        <v>18</v>
      </c>
    </row>
    <row r="21" spans="2:4" x14ac:dyDescent="0.25">
      <c r="B21" t="s">
        <v>199</v>
      </c>
      <c r="C21" t="s">
        <v>200</v>
      </c>
      <c r="D21">
        <v>19</v>
      </c>
    </row>
    <row r="22" spans="2:4" x14ac:dyDescent="0.25">
      <c r="B22" t="s">
        <v>199</v>
      </c>
      <c r="C22" t="s">
        <v>200</v>
      </c>
      <c r="D22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8.5703125" bestFit="1" customWidth="1"/>
    <col min="2" max="2" width="4.140625" bestFit="1" customWidth="1"/>
    <col min="3" max="3" width="6.28515625" bestFit="1" customWidth="1"/>
    <col min="4" max="4" width="7.28515625" customWidth="1"/>
  </cols>
  <sheetData>
    <row r="1" spans="1:4" x14ac:dyDescent="0.25">
      <c r="B1" s="22" t="s">
        <v>203</v>
      </c>
    </row>
    <row r="2" spans="1:4" x14ac:dyDescent="0.25">
      <c r="A2" t="s">
        <v>197</v>
      </c>
      <c r="D2" t="s">
        <v>198</v>
      </c>
    </row>
    <row r="3" spans="1:4" x14ac:dyDescent="0.25">
      <c r="B3" t="s">
        <v>199</v>
      </c>
      <c r="C3" t="s">
        <v>200</v>
      </c>
      <c r="D3">
        <v>3</v>
      </c>
    </row>
    <row r="4" spans="1:4" x14ac:dyDescent="0.25">
      <c r="B4" t="s">
        <v>199</v>
      </c>
      <c r="C4" t="s">
        <v>200</v>
      </c>
      <c r="D4">
        <v>2</v>
      </c>
    </row>
    <row r="5" spans="1:4" x14ac:dyDescent="0.25">
      <c r="B5" t="s">
        <v>199</v>
      </c>
      <c r="C5" t="s">
        <v>200</v>
      </c>
      <c r="D5">
        <v>7</v>
      </c>
    </row>
    <row r="6" spans="1:4" x14ac:dyDescent="0.25">
      <c r="B6" t="s">
        <v>199</v>
      </c>
      <c r="C6" t="s">
        <v>200</v>
      </c>
      <c r="D6">
        <v>10</v>
      </c>
    </row>
    <row r="7" spans="1:4" x14ac:dyDescent="0.25">
      <c r="B7" t="s">
        <v>199</v>
      </c>
      <c r="C7" t="s">
        <v>200</v>
      </c>
      <c r="D7">
        <v>13</v>
      </c>
    </row>
    <row r="8" spans="1:4" x14ac:dyDescent="0.25">
      <c r="B8" t="s">
        <v>199</v>
      </c>
      <c r="C8" t="s">
        <v>200</v>
      </c>
      <c r="D8">
        <v>4</v>
      </c>
    </row>
    <row r="9" spans="1:4" x14ac:dyDescent="0.25">
      <c r="B9" t="s">
        <v>199</v>
      </c>
      <c r="C9" t="s">
        <v>200</v>
      </c>
      <c r="D9">
        <v>6</v>
      </c>
    </row>
    <row r="10" spans="1:4" x14ac:dyDescent="0.25">
      <c r="B10" t="s">
        <v>199</v>
      </c>
      <c r="C10" t="s">
        <v>200</v>
      </c>
      <c r="D10">
        <v>1</v>
      </c>
    </row>
    <row r="11" spans="1:4" x14ac:dyDescent="0.25">
      <c r="B11" t="s">
        <v>199</v>
      </c>
      <c r="C11" t="s">
        <v>200</v>
      </c>
      <c r="D11">
        <v>9</v>
      </c>
    </row>
    <row r="12" spans="1:4" x14ac:dyDescent="0.25">
      <c r="B12" t="s">
        <v>199</v>
      </c>
      <c r="C12" t="s">
        <v>200</v>
      </c>
      <c r="D12">
        <v>8</v>
      </c>
    </row>
    <row r="13" spans="1:4" x14ac:dyDescent="0.25">
      <c r="B13" t="s">
        <v>199</v>
      </c>
      <c r="C13" t="s">
        <v>200</v>
      </c>
      <c r="D13">
        <v>5</v>
      </c>
    </row>
    <row r="14" spans="1:4" x14ac:dyDescent="0.25">
      <c r="B14" t="s">
        <v>199</v>
      </c>
      <c r="C14" t="s">
        <v>200</v>
      </c>
      <c r="D14">
        <v>15</v>
      </c>
    </row>
    <row r="15" spans="1:4" x14ac:dyDescent="0.25">
      <c r="B15" t="s">
        <v>199</v>
      </c>
      <c r="C15" t="s">
        <v>200</v>
      </c>
      <c r="D15">
        <v>11</v>
      </c>
    </row>
    <row r="16" spans="1:4" x14ac:dyDescent="0.25">
      <c r="B16" t="s">
        <v>199</v>
      </c>
      <c r="C16" t="s">
        <v>200</v>
      </c>
      <c r="D16">
        <v>12</v>
      </c>
    </row>
    <row r="17" spans="2:4" x14ac:dyDescent="0.25">
      <c r="B17" t="s">
        <v>199</v>
      </c>
      <c r="C17" t="s">
        <v>200</v>
      </c>
      <c r="D17">
        <v>16</v>
      </c>
    </row>
    <row r="18" spans="2:4" x14ac:dyDescent="0.25">
      <c r="B18" t="s">
        <v>199</v>
      </c>
      <c r="C18" t="s">
        <v>200</v>
      </c>
      <c r="D18">
        <v>14</v>
      </c>
    </row>
    <row r="19" spans="2:4" x14ac:dyDescent="0.25">
      <c r="B19" t="s">
        <v>199</v>
      </c>
      <c r="C19" t="s">
        <v>200</v>
      </c>
      <c r="D19">
        <v>17</v>
      </c>
    </row>
    <row r="20" spans="2:4" x14ac:dyDescent="0.25">
      <c r="B20" t="s">
        <v>199</v>
      </c>
      <c r="C20" t="s">
        <v>200</v>
      </c>
      <c r="D20">
        <v>18</v>
      </c>
    </row>
    <row r="21" spans="2:4" x14ac:dyDescent="0.25">
      <c r="B21" t="s">
        <v>199</v>
      </c>
      <c r="C21" t="s">
        <v>200</v>
      </c>
      <c r="D21">
        <v>19</v>
      </c>
    </row>
    <row r="22" spans="2:4" x14ac:dyDescent="0.25">
      <c r="B22" t="s">
        <v>199</v>
      </c>
      <c r="C22" t="s">
        <v>200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8" sqref="C8"/>
    </sheetView>
  </sheetViews>
  <sheetFormatPr baseColWidth="10" defaultRowHeight="15" x14ac:dyDescent="0.25"/>
  <cols>
    <col min="1" max="1" width="8.5703125" bestFit="1" customWidth="1"/>
    <col min="2" max="2" width="4.140625" bestFit="1" customWidth="1"/>
    <col min="3" max="3" width="6.28515625" bestFit="1" customWidth="1"/>
    <col min="4" max="4" width="7.28515625" customWidth="1"/>
  </cols>
  <sheetData>
    <row r="1" spans="1:4" x14ac:dyDescent="0.25">
      <c r="B1" s="22" t="s">
        <v>204</v>
      </c>
    </row>
    <row r="2" spans="1:4" x14ac:dyDescent="0.25">
      <c r="A2" t="s">
        <v>197</v>
      </c>
      <c r="D2" t="s">
        <v>198</v>
      </c>
    </row>
    <row r="3" spans="1:4" x14ac:dyDescent="0.25">
      <c r="B3" t="s">
        <v>199</v>
      </c>
      <c r="C3" t="s">
        <v>200</v>
      </c>
      <c r="D3">
        <v>11</v>
      </c>
    </row>
    <row r="4" spans="1:4" x14ac:dyDescent="0.25">
      <c r="B4" t="s">
        <v>199</v>
      </c>
      <c r="C4" t="s">
        <v>200</v>
      </c>
      <c r="D4">
        <v>3</v>
      </c>
    </row>
    <row r="5" spans="1:4" x14ac:dyDescent="0.25">
      <c r="B5" t="s">
        <v>199</v>
      </c>
      <c r="C5" t="s">
        <v>200</v>
      </c>
      <c r="D5">
        <v>9</v>
      </c>
    </row>
    <row r="6" spans="1:4" x14ac:dyDescent="0.25">
      <c r="B6" t="s">
        <v>199</v>
      </c>
      <c r="C6" t="s">
        <v>200</v>
      </c>
      <c r="D6">
        <v>6</v>
      </c>
    </row>
    <row r="7" spans="1:4" x14ac:dyDescent="0.25">
      <c r="B7" t="s">
        <v>199</v>
      </c>
      <c r="C7" t="s">
        <v>200</v>
      </c>
      <c r="D7">
        <v>8</v>
      </c>
    </row>
    <row r="8" spans="1:4" x14ac:dyDescent="0.25">
      <c r="B8" t="s">
        <v>199</v>
      </c>
      <c r="C8" t="s">
        <v>200</v>
      </c>
      <c r="D8">
        <v>10</v>
      </c>
    </row>
    <row r="9" spans="1:4" x14ac:dyDescent="0.25">
      <c r="B9" t="s">
        <v>199</v>
      </c>
      <c r="C9" t="s">
        <v>200</v>
      </c>
      <c r="D9">
        <v>1</v>
      </c>
    </row>
    <row r="10" spans="1:4" x14ac:dyDescent="0.25">
      <c r="B10" t="s">
        <v>199</v>
      </c>
      <c r="C10" t="s">
        <v>200</v>
      </c>
      <c r="D10">
        <v>16</v>
      </c>
    </row>
    <row r="11" spans="1:4" x14ac:dyDescent="0.25">
      <c r="B11" t="s">
        <v>199</v>
      </c>
      <c r="C11" t="s">
        <v>200</v>
      </c>
      <c r="D11">
        <v>5</v>
      </c>
    </row>
    <row r="12" spans="1:4" x14ac:dyDescent="0.25">
      <c r="B12" t="s">
        <v>199</v>
      </c>
      <c r="C12" t="s">
        <v>200</v>
      </c>
      <c r="D12">
        <v>17</v>
      </c>
    </row>
    <row r="13" spans="1:4" x14ac:dyDescent="0.25">
      <c r="B13" t="s">
        <v>199</v>
      </c>
      <c r="C13" t="s">
        <v>200</v>
      </c>
      <c r="D13">
        <v>12</v>
      </c>
    </row>
    <row r="14" spans="1:4" x14ac:dyDescent="0.25">
      <c r="B14" t="s">
        <v>199</v>
      </c>
      <c r="C14" t="s">
        <v>200</v>
      </c>
      <c r="D14">
        <v>15</v>
      </c>
    </row>
    <row r="15" spans="1:4" x14ac:dyDescent="0.25">
      <c r="B15" t="s">
        <v>199</v>
      </c>
      <c r="C15" t="s">
        <v>200</v>
      </c>
      <c r="D15">
        <v>14</v>
      </c>
    </row>
    <row r="16" spans="1:4" x14ac:dyDescent="0.25">
      <c r="B16" t="s">
        <v>199</v>
      </c>
      <c r="C16" t="s">
        <v>200</v>
      </c>
      <c r="D16">
        <v>18</v>
      </c>
    </row>
    <row r="17" spans="2:4" x14ac:dyDescent="0.25">
      <c r="B17" t="s">
        <v>199</v>
      </c>
      <c r="C17" t="s">
        <v>200</v>
      </c>
      <c r="D17">
        <v>4</v>
      </c>
    </row>
    <row r="18" spans="2:4" x14ac:dyDescent="0.25">
      <c r="B18" t="s">
        <v>199</v>
      </c>
      <c r="C18" t="s">
        <v>200</v>
      </c>
      <c r="D18">
        <v>7</v>
      </c>
    </row>
    <row r="19" spans="2:4" x14ac:dyDescent="0.25">
      <c r="B19" t="s">
        <v>199</v>
      </c>
      <c r="C19" t="s">
        <v>200</v>
      </c>
      <c r="D19">
        <v>13</v>
      </c>
    </row>
    <row r="20" spans="2:4" x14ac:dyDescent="0.25">
      <c r="B20" t="s">
        <v>199</v>
      </c>
      <c r="C20" t="s">
        <v>200</v>
      </c>
      <c r="D20">
        <v>2</v>
      </c>
    </row>
    <row r="21" spans="2:4" x14ac:dyDescent="0.25">
      <c r="B21" t="s">
        <v>199</v>
      </c>
      <c r="C21" t="s">
        <v>200</v>
      </c>
      <c r="D21">
        <v>20</v>
      </c>
    </row>
    <row r="22" spans="2:4" x14ac:dyDescent="0.25">
      <c r="B22" t="s">
        <v>199</v>
      </c>
      <c r="C22" t="s">
        <v>200</v>
      </c>
      <c r="D22">
        <v>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8.5703125" bestFit="1" customWidth="1"/>
    <col min="2" max="2" width="4.140625" bestFit="1" customWidth="1"/>
    <col min="3" max="3" width="6.28515625" bestFit="1" customWidth="1"/>
    <col min="4" max="4" width="7.28515625" customWidth="1"/>
  </cols>
  <sheetData>
    <row r="1" spans="1:4" x14ac:dyDescent="0.25">
      <c r="B1" s="22" t="s">
        <v>205</v>
      </c>
    </row>
    <row r="2" spans="1:4" x14ac:dyDescent="0.25">
      <c r="A2" t="s">
        <v>197</v>
      </c>
      <c r="D2" t="s">
        <v>198</v>
      </c>
    </row>
    <row r="3" spans="1:4" x14ac:dyDescent="0.25">
      <c r="B3" t="s">
        <v>199</v>
      </c>
      <c r="C3" t="s">
        <v>200</v>
      </c>
      <c r="D3">
        <v>6</v>
      </c>
    </row>
    <row r="4" spans="1:4" x14ac:dyDescent="0.25">
      <c r="B4" t="s">
        <v>199</v>
      </c>
      <c r="C4" t="s">
        <v>200</v>
      </c>
      <c r="D4">
        <v>8</v>
      </c>
    </row>
    <row r="5" spans="1:4" x14ac:dyDescent="0.25">
      <c r="B5" t="s">
        <v>199</v>
      </c>
      <c r="C5" t="s">
        <v>200</v>
      </c>
      <c r="D5">
        <v>12</v>
      </c>
    </row>
    <row r="6" spans="1:4" x14ac:dyDescent="0.25">
      <c r="B6" t="s">
        <v>199</v>
      </c>
      <c r="C6" t="s">
        <v>200</v>
      </c>
      <c r="D6">
        <v>13</v>
      </c>
    </row>
    <row r="7" spans="1:4" x14ac:dyDescent="0.25">
      <c r="B7" t="s">
        <v>199</v>
      </c>
      <c r="C7" t="s">
        <v>200</v>
      </c>
      <c r="D7">
        <v>4</v>
      </c>
    </row>
    <row r="8" spans="1:4" x14ac:dyDescent="0.25">
      <c r="B8" t="s">
        <v>199</v>
      </c>
      <c r="C8" t="s">
        <v>200</v>
      </c>
      <c r="D8">
        <v>9</v>
      </c>
    </row>
    <row r="9" spans="1:4" x14ac:dyDescent="0.25">
      <c r="B9" t="s">
        <v>199</v>
      </c>
      <c r="C9" t="s">
        <v>200</v>
      </c>
      <c r="D9">
        <v>3</v>
      </c>
    </row>
    <row r="10" spans="1:4" x14ac:dyDescent="0.25">
      <c r="B10" t="s">
        <v>199</v>
      </c>
      <c r="C10" t="s">
        <v>200</v>
      </c>
      <c r="D10">
        <v>11</v>
      </c>
    </row>
    <row r="11" spans="1:4" x14ac:dyDescent="0.25">
      <c r="B11" t="s">
        <v>199</v>
      </c>
      <c r="C11" t="s">
        <v>200</v>
      </c>
      <c r="D11">
        <v>2</v>
      </c>
    </row>
    <row r="12" spans="1:4" x14ac:dyDescent="0.25">
      <c r="B12" t="s">
        <v>199</v>
      </c>
      <c r="C12" t="s">
        <v>200</v>
      </c>
      <c r="D12">
        <v>14</v>
      </c>
    </row>
    <row r="13" spans="1:4" x14ac:dyDescent="0.25">
      <c r="B13" t="s">
        <v>199</v>
      </c>
      <c r="C13" t="s">
        <v>200</v>
      </c>
      <c r="D13">
        <v>15</v>
      </c>
    </row>
    <row r="14" spans="1:4" x14ac:dyDescent="0.25">
      <c r="B14" t="s">
        <v>199</v>
      </c>
      <c r="C14" t="s">
        <v>200</v>
      </c>
      <c r="D14">
        <v>16</v>
      </c>
    </row>
    <row r="15" spans="1:4" x14ac:dyDescent="0.25">
      <c r="B15" t="s">
        <v>199</v>
      </c>
      <c r="C15" t="s">
        <v>200</v>
      </c>
      <c r="D15">
        <v>5</v>
      </c>
    </row>
    <row r="16" spans="1:4" x14ac:dyDescent="0.25">
      <c r="B16" t="s">
        <v>199</v>
      </c>
      <c r="C16" t="s">
        <v>200</v>
      </c>
      <c r="D16">
        <v>10</v>
      </c>
    </row>
    <row r="17" spans="2:4" x14ac:dyDescent="0.25">
      <c r="B17" t="s">
        <v>199</v>
      </c>
      <c r="C17" t="s">
        <v>200</v>
      </c>
      <c r="D17">
        <v>7</v>
      </c>
    </row>
    <row r="18" spans="2:4" x14ac:dyDescent="0.25">
      <c r="B18" t="s">
        <v>199</v>
      </c>
      <c r="C18" t="s">
        <v>200</v>
      </c>
      <c r="D18">
        <v>1</v>
      </c>
    </row>
    <row r="19" spans="2:4" x14ac:dyDescent="0.25">
      <c r="B19" t="s">
        <v>199</v>
      </c>
      <c r="C19" t="s">
        <v>200</v>
      </c>
      <c r="D19">
        <v>17</v>
      </c>
    </row>
    <row r="20" spans="2:4" x14ac:dyDescent="0.25">
      <c r="B20" t="s">
        <v>199</v>
      </c>
      <c r="C20" t="s">
        <v>200</v>
      </c>
      <c r="D20">
        <v>18</v>
      </c>
    </row>
    <row r="21" spans="2:4" x14ac:dyDescent="0.25">
      <c r="B21" t="s">
        <v>199</v>
      </c>
      <c r="C21" t="s">
        <v>200</v>
      </c>
      <c r="D21">
        <v>19</v>
      </c>
    </row>
    <row r="22" spans="2:4" x14ac:dyDescent="0.25">
      <c r="B22" t="s">
        <v>199</v>
      </c>
      <c r="C22" t="s">
        <v>200</v>
      </c>
      <c r="D22">
        <v>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zoomScale="85" zoomScaleNormal="85" workbookViewId="0">
      <selection activeCell="W2" sqref="W2"/>
    </sheetView>
  </sheetViews>
  <sheetFormatPr baseColWidth="10" defaultRowHeight="19.5" customHeight="1" x14ac:dyDescent="0.25"/>
  <cols>
    <col min="1" max="1" width="26.7109375" customWidth="1"/>
    <col min="2" max="22" width="6" customWidth="1"/>
    <col min="23" max="23" width="13" bestFit="1" customWidth="1"/>
  </cols>
  <sheetData>
    <row r="1" spans="1:23" ht="19.5" customHeight="1" x14ac:dyDescent="0.25">
      <c r="A1" s="5" t="s">
        <v>91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" t="s">
        <v>49</v>
      </c>
      <c r="S1" s="5" t="s">
        <v>50</v>
      </c>
      <c r="T1" s="5" t="s">
        <v>51</v>
      </c>
      <c r="U1" s="5" t="s">
        <v>52</v>
      </c>
      <c r="V1" s="5" t="s">
        <v>89</v>
      </c>
      <c r="W1" s="6" t="s">
        <v>97</v>
      </c>
    </row>
    <row r="2" spans="1:23" ht="19.5" customHeight="1" x14ac:dyDescent="0.25">
      <c r="A2" s="16" t="s">
        <v>0</v>
      </c>
      <c r="B2" s="4">
        <f>+base!C2</f>
        <v>15</v>
      </c>
      <c r="C2" s="4">
        <f>+base!D2</f>
        <v>13</v>
      </c>
      <c r="D2" s="4">
        <f>+base!E2</f>
        <v>5</v>
      </c>
      <c r="E2" s="4">
        <f>+base!F2</f>
        <v>12</v>
      </c>
      <c r="F2" s="4">
        <f>+base!G2</f>
        <v>11</v>
      </c>
      <c r="G2" s="4">
        <f>+base!H2</f>
        <v>10</v>
      </c>
      <c r="H2" s="4">
        <f>+base!I2</f>
        <v>1</v>
      </c>
      <c r="I2" s="4">
        <f>+base!J2</f>
        <v>7</v>
      </c>
      <c r="J2" s="4">
        <f>+base!K2</f>
        <v>2</v>
      </c>
      <c r="K2" s="4">
        <f>+base!L2</f>
        <v>4</v>
      </c>
      <c r="L2" s="4">
        <f>+base!M2</f>
        <v>6</v>
      </c>
      <c r="M2" s="4">
        <f>+base!N2</f>
        <v>9</v>
      </c>
      <c r="N2" s="4">
        <f>+base!O2</f>
        <v>16</v>
      </c>
      <c r="O2" s="4">
        <f>+base!P2</f>
        <v>8</v>
      </c>
      <c r="P2" s="4">
        <f>+base!Q2</f>
        <v>0</v>
      </c>
      <c r="Q2" s="4">
        <f>+base!R2</f>
        <v>0</v>
      </c>
      <c r="R2" s="4">
        <f>+base!S2</f>
        <v>0</v>
      </c>
      <c r="S2" s="4">
        <f>+base!T2</f>
        <v>0</v>
      </c>
      <c r="T2" s="4">
        <f>+base!U2</f>
        <v>0</v>
      </c>
      <c r="U2" s="4">
        <f>+base!V2</f>
        <v>0</v>
      </c>
      <c r="V2" s="4">
        <f>+base!T16</f>
        <v>14</v>
      </c>
      <c r="W2" s="17" t="str">
        <f>CONCATENATE(base!V14,"-",base!T14,"-",base!R14)</f>
        <v>2012-12-2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zoomScale="86" zoomScaleNormal="86" workbookViewId="0">
      <selection activeCell="AA20" sqref="AA20"/>
    </sheetView>
  </sheetViews>
  <sheetFormatPr baseColWidth="10" defaultColWidth="3.7109375" defaultRowHeight="15" x14ac:dyDescent="0.25"/>
  <cols>
    <col min="1" max="1" width="23.7109375" style="5" bestFit="1" customWidth="1"/>
    <col min="2" max="2" width="3.28515625" style="5" bestFit="1" customWidth="1"/>
    <col min="3" max="21" width="3.7109375" style="5" customWidth="1"/>
    <col min="22" max="22" width="6" style="5" bestFit="1" customWidth="1"/>
    <col min="23" max="23" width="9.28515625" style="5" bestFit="1" customWidth="1"/>
    <col min="24" max="24" width="7.7109375" style="5" bestFit="1" customWidth="1"/>
    <col min="25" max="25" width="26.7109375" style="5" bestFit="1" customWidth="1"/>
    <col min="26" max="16384" width="3.7109375" style="5"/>
  </cols>
  <sheetData>
    <row r="1" spans="1:25" x14ac:dyDescent="0.25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" t="s">
        <v>49</v>
      </c>
      <c r="S1" s="5" t="s">
        <v>50</v>
      </c>
      <c r="T1" s="5" t="s">
        <v>51</v>
      </c>
      <c r="U1" s="5" t="s">
        <v>52</v>
      </c>
      <c r="V1" s="5" t="s">
        <v>53</v>
      </c>
      <c r="W1" s="5" t="s">
        <v>54</v>
      </c>
      <c r="X1" s="5" t="s">
        <v>55</v>
      </c>
      <c r="Y1" s="5" t="s">
        <v>56</v>
      </c>
    </row>
    <row r="2" spans="1:25" x14ac:dyDescent="0.25">
      <c r="A2" s="35" t="s">
        <v>0</v>
      </c>
      <c r="B2" s="5">
        <v>1</v>
      </c>
      <c r="C2" s="5">
        <v>10</v>
      </c>
      <c r="V2" s="5">
        <v>21</v>
      </c>
      <c r="W2" s="35" t="s">
        <v>1</v>
      </c>
      <c r="X2" s="35">
        <v>1</v>
      </c>
      <c r="Y2" s="43" t="s">
        <v>939</v>
      </c>
    </row>
    <row r="3" spans="1:25" x14ac:dyDescent="0.25">
      <c r="A3" s="35" t="s">
        <v>0</v>
      </c>
      <c r="B3" s="5">
        <v>2</v>
      </c>
      <c r="C3" s="5">
        <v>11</v>
      </c>
      <c r="V3" s="5">
        <v>20</v>
      </c>
      <c r="W3" s="35" t="s">
        <v>1</v>
      </c>
      <c r="X3" s="35">
        <v>1</v>
      </c>
      <c r="Y3" s="43" t="s">
        <v>939</v>
      </c>
    </row>
    <row r="4" spans="1:25" x14ac:dyDescent="0.25">
      <c r="A4" s="35" t="s">
        <v>0</v>
      </c>
      <c r="B4" s="5">
        <v>3</v>
      </c>
      <c r="C4" s="5">
        <v>12</v>
      </c>
      <c r="V4" s="5">
        <v>19</v>
      </c>
      <c r="W4" s="35" t="s">
        <v>1</v>
      </c>
      <c r="X4" s="35">
        <v>1</v>
      </c>
      <c r="Y4" s="43" t="s">
        <v>939</v>
      </c>
    </row>
    <row r="5" spans="1:25" x14ac:dyDescent="0.25">
      <c r="A5" s="35" t="s">
        <v>0</v>
      </c>
      <c r="B5" s="5">
        <v>4</v>
      </c>
      <c r="C5" s="5">
        <v>13</v>
      </c>
      <c r="V5" s="5">
        <v>18</v>
      </c>
      <c r="W5" s="35" t="s">
        <v>1</v>
      </c>
      <c r="X5" s="35">
        <v>1</v>
      </c>
      <c r="Y5" s="43" t="s">
        <v>939</v>
      </c>
    </row>
    <row r="6" spans="1:25" x14ac:dyDescent="0.25">
      <c r="A6" s="35" t="s">
        <v>0</v>
      </c>
      <c r="B6" s="5">
        <v>5</v>
      </c>
      <c r="C6" s="5">
        <v>14</v>
      </c>
      <c r="V6" s="5">
        <v>17</v>
      </c>
      <c r="W6" s="35" t="s">
        <v>1</v>
      </c>
      <c r="X6" s="35">
        <v>1</v>
      </c>
      <c r="Y6" s="43" t="s">
        <v>939</v>
      </c>
    </row>
    <row r="7" spans="1:25" x14ac:dyDescent="0.25">
      <c r="A7" s="35" t="s">
        <v>0</v>
      </c>
      <c r="B7" s="5">
        <v>6</v>
      </c>
      <c r="C7" s="5">
        <v>15</v>
      </c>
      <c r="V7" s="5">
        <v>16</v>
      </c>
      <c r="W7" s="35" t="s">
        <v>1</v>
      </c>
      <c r="X7" s="35">
        <v>1</v>
      </c>
      <c r="Y7" s="43" t="s">
        <v>939</v>
      </c>
    </row>
    <row r="8" spans="1:25" x14ac:dyDescent="0.25">
      <c r="A8" s="35" t="s">
        <v>0</v>
      </c>
      <c r="B8" s="5">
        <v>7</v>
      </c>
      <c r="C8" s="5">
        <v>16</v>
      </c>
      <c r="V8" s="5">
        <v>15</v>
      </c>
      <c r="W8" s="35" t="s">
        <v>1</v>
      </c>
      <c r="X8" s="35">
        <v>1</v>
      </c>
      <c r="Y8" s="43" t="s">
        <v>939</v>
      </c>
    </row>
    <row r="9" spans="1:25" x14ac:dyDescent="0.25">
      <c r="A9" s="35" t="s">
        <v>0</v>
      </c>
      <c r="B9" s="5">
        <v>8</v>
      </c>
      <c r="C9" s="5">
        <v>17</v>
      </c>
      <c r="V9" s="5">
        <v>14</v>
      </c>
      <c r="W9" s="35" t="s">
        <v>1</v>
      </c>
      <c r="X9" s="35">
        <v>1</v>
      </c>
      <c r="Y9" s="43" t="s">
        <v>939</v>
      </c>
    </row>
    <row r="10" spans="1:25" x14ac:dyDescent="0.25">
      <c r="A10" s="35" t="s">
        <v>0</v>
      </c>
      <c r="B10" s="5">
        <v>9</v>
      </c>
      <c r="C10" s="5">
        <v>18</v>
      </c>
      <c r="V10" s="5">
        <v>13</v>
      </c>
      <c r="W10" s="35" t="s">
        <v>1</v>
      </c>
      <c r="X10" s="35">
        <v>1</v>
      </c>
      <c r="Y10" s="43" t="s">
        <v>939</v>
      </c>
    </row>
    <row r="11" spans="1:25" x14ac:dyDescent="0.25">
      <c r="A11" s="35" t="s">
        <v>0</v>
      </c>
      <c r="B11" s="5">
        <v>10</v>
      </c>
      <c r="C11" s="5">
        <v>19</v>
      </c>
      <c r="V11" s="5">
        <v>12</v>
      </c>
      <c r="W11" s="35" t="s">
        <v>1</v>
      </c>
      <c r="X11" s="35">
        <v>1</v>
      </c>
      <c r="Y11" s="43" t="s">
        <v>939</v>
      </c>
    </row>
    <row r="12" spans="1:25" x14ac:dyDescent="0.25">
      <c r="A12" s="35" t="s">
        <v>0</v>
      </c>
      <c r="B12" s="5">
        <v>2</v>
      </c>
      <c r="C12" s="5">
        <v>20</v>
      </c>
      <c r="V12" s="5">
        <v>11</v>
      </c>
      <c r="W12" s="35" t="s">
        <v>1</v>
      </c>
      <c r="X12" s="35">
        <v>1</v>
      </c>
      <c r="Y12" s="43" t="s">
        <v>939</v>
      </c>
    </row>
    <row r="13" spans="1:25" x14ac:dyDescent="0.25">
      <c r="A13" s="35" t="s">
        <v>0</v>
      </c>
      <c r="B13" s="5">
        <v>6</v>
      </c>
      <c r="C13" s="5">
        <v>6</v>
      </c>
      <c r="D13" s="5">
        <v>6</v>
      </c>
      <c r="E13" s="5">
        <v>6</v>
      </c>
      <c r="F13" s="5">
        <v>6</v>
      </c>
      <c r="G13" s="5">
        <v>6</v>
      </c>
      <c r="H13" s="5">
        <v>6</v>
      </c>
      <c r="I13" s="5">
        <v>6</v>
      </c>
      <c r="J13" s="5">
        <v>6</v>
      </c>
      <c r="K13" s="5">
        <v>6</v>
      </c>
      <c r="L13" s="5">
        <v>6</v>
      </c>
      <c r="M13" s="5">
        <v>6</v>
      </c>
      <c r="N13" s="5">
        <v>6</v>
      </c>
      <c r="O13" s="5">
        <v>6</v>
      </c>
      <c r="P13" s="5">
        <v>6</v>
      </c>
      <c r="V13" s="5">
        <v>10</v>
      </c>
      <c r="W13" s="5" t="s">
        <v>1</v>
      </c>
      <c r="X13" s="5">
        <v>5</v>
      </c>
      <c r="Y13" s="5" t="s">
        <v>21</v>
      </c>
    </row>
    <row r="14" spans="1:25" x14ac:dyDescent="0.25">
      <c r="A14" s="5" t="s">
        <v>0</v>
      </c>
      <c r="B14" s="5">
        <f>base!C9</f>
        <v>1</v>
      </c>
      <c r="C14" s="5">
        <f>base!D9</f>
        <v>10</v>
      </c>
      <c r="D14" s="5">
        <f>base!E9</f>
        <v>3</v>
      </c>
      <c r="E14" s="5">
        <f>base!F9</f>
        <v>5</v>
      </c>
      <c r="F14" s="5">
        <f>base!G9</f>
        <v>4</v>
      </c>
      <c r="G14" s="5">
        <f>base!H9</f>
        <v>15</v>
      </c>
      <c r="H14" s="5">
        <f>base!I9</f>
        <v>11</v>
      </c>
      <c r="I14" s="5">
        <f>base!J9</f>
        <v>8</v>
      </c>
      <c r="V14" s="5">
        <v>9</v>
      </c>
      <c r="W14" s="5" t="s">
        <v>2</v>
      </c>
      <c r="X14" s="5">
        <v>1</v>
      </c>
      <c r="Y14" s="5" t="s">
        <v>70</v>
      </c>
    </row>
    <row r="15" spans="1:25" x14ac:dyDescent="0.25">
      <c r="A15" s="5" t="s">
        <v>0</v>
      </c>
      <c r="B15" s="5">
        <f>base!C10</f>
        <v>1</v>
      </c>
      <c r="C15" s="5">
        <f>base!D10</f>
        <v>10</v>
      </c>
      <c r="D15" s="5">
        <f>base!E10</f>
        <v>3</v>
      </c>
      <c r="E15" s="5">
        <f>base!F10</f>
        <v>7</v>
      </c>
      <c r="F15" s="5">
        <f>base!G10</f>
        <v>5</v>
      </c>
      <c r="G15" s="5">
        <f>base!H10</f>
        <v>4</v>
      </c>
      <c r="H15" s="5">
        <f>base!I10</f>
        <v>15</v>
      </c>
      <c r="I15" s="5">
        <f>base!J10</f>
        <v>8</v>
      </c>
      <c r="V15" s="5">
        <v>8</v>
      </c>
      <c r="W15" s="5" t="s">
        <v>2</v>
      </c>
      <c r="X15" s="5">
        <v>1</v>
      </c>
      <c r="Y15" s="5" t="s">
        <v>71</v>
      </c>
    </row>
    <row r="16" spans="1:25" x14ac:dyDescent="0.25">
      <c r="A16" s="5" t="s">
        <v>0</v>
      </c>
      <c r="B16" s="5">
        <f>base!AC2</f>
        <v>6</v>
      </c>
      <c r="C16" s="5">
        <f>base!AC3</f>
        <v>8</v>
      </c>
      <c r="D16" s="5">
        <f>base!AC4</f>
        <v>12</v>
      </c>
      <c r="E16" s="5">
        <f>base!AC5</f>
        <v>13</v>
      </c>
      <c r="F16" s="5">
        <f>base!AC6</f>
        <v>4</v>
      </c>
      <c r="G16" s="5">
        <f>base!AC7</f>
        <v>9</v>
      </c>
      <c r="H16" s="5">
        <f>base!AC8</f>
        <v>3</v>
      </c>
      <c r="I16" s="5">
        <f>base!AC9</f>
        <v>11</v>
      </c>
      <c r="J16" s="5">
        <f>base!AC10</f>
        <v>2</v>
      </c>
      <c r="K16" s="5">
        <f>base!AC11</f>
        <v>14</v>
      </c>
      <c r="L16" s="5">
        <f>base!AC12</f>
        <v>15</v>
      </c>
      <c r="M16" s="5">
        <f>base!AC13</f>
        <v>16</v>
      </c>
      <c r="N16" s="5">
        <f>base!AC14</f>
        <v>5</v>
      </c>
      <c r="O16" s="5">
        <f>base!AC15</f>
        <v>10</v>
      </c>
      <c r="V16" s="5">
        <v>7</v>
      </c>
      <c r="W16" s="5" t="s">
        <v>2</v>
      </c>
      <c r="X16" s="5">
        <v>1</v>
      </c>
      <c r="Y16" s="38" t="s">
        <v>948</v>
      </c>
    </row>
    <row r="17" spans="1:25" ht="13.5" customHeight="1" x14ac:dyDescent="0.25">
      <c r="A17" s="5" t="s">
        <v>0</v>
      </c>
      <c r="B17" s="5">
        <f>+base!C5</f>
        <v>3</v>
      </c>
      <c r="C17" s="5">
        <f>+base!D5</f>
        <v>2</v>
      </c>
      <c r="D17" s="5">
        <f>+base!E5</f>
        <v>7</v>
      </c>
      <c r="E17" s="5">
        <f>+base!F5</f>
        <v>10</v>
      </c>
      <c r="F17" s="5">
        <f>+base!G5</f>
        <v>13</v>
      </c>
      <c r="G17" s="5">
        <f>+base!H5</f>
        <v>4</v>
      </c>
      <c r="H17" s="5">
        <f>+base!I5</f>
        <v>6</v>
      </c>
      <c r="I17" s="5">
        <f>+base!J5</f>
        <v>1</v>
      </c>
      <c r="J17" s="5">
        <f>+base!K5</f>
        <v>9</v>
      </c>
      <c r="K17" s="5">
        <f>+base!L5</f>
        <v>8</v>
      </c>
      <c r="L17" s="5">
        <f>+base!M5</f>
        <v>5</v>
      </c>
      <c r="M17" s="5">
        <f>+base!N5</f>
        <v>15</v>
      </c>
      <c r="N17" s="5">
        <f>+base!O5</f>
        <v>11</v>
      </c>
      <c r="O17" s="5">
        <f>+base!P5</f>
        <v>12</v>
      </c>
      <c r="V17" s="5">
        <v>6</v>
      </c>
      <c r="W17" s="5" t="s">
        <v>2</v>
      </c>
      <c r="X17" s="5">
        <v>1</v>
      </c>
      <c r="Y17" s="38" t="s">
        <v>946</v>
      </c>
    </row>
    <row r="18" spans="1:25" x14ac:dyDescent="0.25">
      <c r="A18" s="5" t="s">
        <v>0</v>
      </c>
      <c r="B18" s="5">
        <f>+base!C6</f>
        <v>11</v>
      </c>
      <c r="C18" s="5">
        <f>+base!D6</f>
        <v>3</v>
      </c>
      <c r="D18" s="5">
        <f>+base!E6</f>
        <v>9</v>
      </c>
      <c r="E18" s="5">
        <f>+base!F6</f>
        <v>6</v>
      </c>
      <c r="F18" s="5">
        <f>+base!G6</f>
        <v>8</v>
      </c>
      <c r="G18" s="5">
        <f>+base!H6</f>
        <v>10</v>
      </c>
      <c r="H18" s="5">
        <f>+base!I6</f>
        <v>1</v>
      </c>
      <c r="I18" s="5">
        <f>+base!J6</f>
        <v>16</v>
      </c>
      <c r="J18" s="5">
        <f>+base!K6</f>
        <v>5</v>
      </c>
      <c r="K18" s="5">
        <f>+base!L6</f>
        <v>17</v>
      </c>
      <c r="L18" s="5">
        <f>+base!M6</f>
        <v>12</v>
      </c>
      <c r="M18" s="5">
        <f>+base!N6</f>
        <v>15</v>
      </c>
      <c r="N18" s="5">
        <f>+base!O6</f>
        <v>14</v>
      </c>
      <c r="O18" s="5">
        <f>+base!P6</f>
        <v>18</v>
      </c>
      <c r="V18" s="5">
        <v>5</v>
      </c>
      <c r="W18" s="5" t="s">
        <v>2</v>
      </c>
      <c r="X18" s="5">
        <v>1</v>
      </c>
      <c r="Y18" s="38" t="s">
        <v>944</v>
      </c>
    </row>
    <row r="19" spans="1:25" x14ac:dyDescent="0.25">
      <c r="A19" s="5" t="s">
        <v>0</v>
      </c>
      <c r="B19" s="5">
        <f>+base!C4</f>
        <v>6</v>
      </c>
      <c r="C19" s="5">
        <f>+base!D4</f>
        <v>4</v>
      </c>
      <c r="D19" s="5">
        <f>+base!E4</f>
        <v>1</v>
      </c>
      <c r="E19" s="5">
        <f>+base!F4</f>
        <v>3</v>
      </c>
      <c r="F19" s="5">
        <f>+base!G4</f>
        <v>5</v>
      </c>
      <c r="G19" s="5">
        <f>+base!H4</f>
        <v>2</v>
      </c>
      <c r="H19" s="5">
        <f>+base!I4</f>
        <v>13</v>
      </c>
      <c r="I19" s="5">
        <f>+base!J4</f>
        <v>11</v>
      </c>
      <c r="J19" s="5">
        <f>+base!K4</f>
        <v>9</v>
      </c>
      <c r="K19" s="5">
        <f>+base!L4</f>
        <v>8</v>
      </c>
      <c r="L19" s="5">
        <f>+base!M4</f>
        <v>12</v>
      </c>
      <c r="M19" s="5">
        <f>+base!N4</f>
        <v>7</v>
      </c>
      <c r="N19" s="5">
        <f>+base!O4</f>
        <v>14</v>
      </c>
      <c r="O19" s="5">
        <f>+base!P4</f>
        <v>10</v>
      </c>
      <c r="V19" s="5">
        <v>4</v>
      </c>
      <c r="W19" s="5" t="s">
        <v>2</v>
      </c>
      <c r="X19" s="5">
        <v>1</v>
      </c>
      <c r="Y19" s="38" t="s">
        <v>945</v>
      </c>
    </row>
    <row r="20" spans="1:25" x14ac:dyDescent="0.25">
      <c r="A20" s="5" t="s">
        <v>0</v>
      </c>
      <c r="B20" s="5">
        <f>base!C3</f>
        <v>7</v>
      </c>
      <c r="C20" s="5">
        <f>base!D3</f>
        <v>3</v>
      </c>
      <c r="D20" s="5">
        <f>base!E3</f>
        <v>5</v>
      </c>
      <c r="E20" s="5">
        <f>base!F3</f>
        <v>8</v>
      </c>
      <c r="F20" s="5">
        <f>base!G3</f>
        <v>6</v>
      </c>
      <c r="G20" s="5">
        <f>base!H3</f>
        <v>12</v>
      </c>
      <c r="H20" s="5">
        <f>base!I3</f>
        <v>14</v>
      </c>
      <c r="I20" s="5">
        <f>base!J3</f>
        <v>1</v>
      </c>
      <c r="J20" s="5">
        <f>base!K3</f>
        <v>9</v>
      </c>
      <c r="K20" s="5">
        <f>base!L3</f>
        <v>15</v>
      </c>
      <c r="L20" s="5">
        <f>base!M3</f>
        <v>4</v>
      </c>
      <c r="M20" s="5">
        <f>base!N3</f>
        <v>10</v>
      </c>
      <c r="N20" s="5">
        <f>base!O3</f>
        <v>2</v>
      </c>
      <c r="O20" s="5">
        <f>base!P3</f>
        <v>11</v>
      </c>
      <c r="V20" s="5">
        <v>3</v>
      </c>
      <c r="W20" s="5" t="s">
        <v>2</v>
      </c>
      <c r="X20" s="5">
        <v>1</v>
      </c>
      <c r="Y20" s="38" t="s">
        <v>947</v>
      </c>
    </row>
    <row r="21" spans="1:25" x14ac:dyDescent="0.25">
      <c r="A21" s="5" t="s">
        <v>0</v>
      </c>
      <c r="B21" s="5">
        <f>+base!C2</f>
        <v>15</v>
      </c>
      <c r="C21" s="5">
        <f>+base!D2</f>
        <v>13</v>
      </c>
      <c r="D21" s="5">
        <f>+base!E2</f>
        <v>5</v>
      </c>
      <c r="E21" s="5">
        <f>+base!F2</f>
        <v>12</v>
      </c>
      <c r="F21" s="5">
        <f>+base!G2</f>
        <v>11</v>
      </c>
      <c r="G21" s="5">
        <f>+base!H2</f>
        <v>10</v>
      </c>
      <c r="H21" s="5">
        <f>+base!I2</f>
        <v>1</v>
      </c>
      <c r="I21" s="5">
        <f>+base!J2</f>
        <v>7</v>
      </c>
      <c r="J21" s="5">
        <f>+base!K2</f>
        <v>2</v>
      </c>
      <c r="K21" s="5">
        <f>+base!L2</f>
        <v>4</v>
      </c>
      <c r="L21" s="5">
        <f>+base!M2</f>
        <v>6</v>
      </c>
      <c r="M21" s="5">
        <f>+base!N2</f>
        <v>9</v>
      </c>
      <c r="N21" s="5">
        <f>+base!O2</f>
        <v>16</v>
      </c>
      <c r="O21" s="5">
        <f>+base!P2</f>
        <v>8</v>
      </c>
      <c r="V21" s="5">
        <v>2</v>
      </c>
      <c r="W21" s="5" t="s">
        <v>2</v>
      </c>
      <c r="X21" s="5">
        <v>2</v>
      </c>
      <c r="Y21" s="38" t="s">
        <v>962</v>
      </c>
    </row>
    <row r="22" spans="1:25" x14ac:dyDescent="0.25">
      <c r="A22" s="5" t="s">
        <v>0</v>
      </c>
      <c r="B22" s="5">
        <f>+base!C2</f>
        <v>15</v>
      </c>
      <c r="C22" s="5">
        <f>+base!D2</f>
        <v>13</v>
      </c>
      <c r="D22" s="5">
        <f>+base!E2</f>
        <v>5</v>
      </c>
      <c r="E22" s="5">
        <f>+base!F2</f>
        <v>12</v>
      </c>
      <c r="V22" s="5">
        <v>1</v>
      </c>
      <c r="W22" s="5" t="s">
        <v>2</v>
      </c>
      <c r="X22" s="5">
        <v>1</v>
      </c>
      <c r="Y22" s="5" t="s">
        <v>143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14</vt:i4>
      </vt:variant>
    </vt:vector>
  </HeadingPairs>
  <TitlesOfParts>
    <vt:vector size="33" baseType="lpstr">
      <vt:lpstr>base</vt:lpstr>
      <vt:lpstr>courses</vt:lpstr>
      <vt:lpstr>mei_A</vt:lpstr>
      <vt:lpstr>mei_B</vt:lpstr>
      <vt:lpstr>mei_C</vt:lpstr>
      <vt:lpstr>mei_D</vt:lpstr>
      <vt:lpstr>mei_E</vt:lpstr>
      <vt:lpstr>condition0</vt:lpstr>
      <vt:lpstr>condition2</vt:lpstr>
      <vt:lpstr>condition3</vt:lpstr>
      <vt:lpstr>condition4</vt:lpstr>
      <vt:lpstr>condition5</vt:lpstr>
      <vt:lpstr>lu</vt:lpstr>
      <vt:lpstr>ma</vt:lpstr>
      <vt:lpstr>me</vt:lpstr>
      <vt:lpstr>je</vt:lpstr>
      <vt:lpstr>ve</vt:lpstr>
      <vt:lpstr>sa</vt:lpstr>
      <vt:lpstr>di</vt:lpstr>
      <vt:lpstr>courses!cotes</vt:lpstr>
      <vt:lpstr>base!presse</vt:lpstr>
      <vt:lpstr>di!pronos_dimanche</vt:lpstr>
      <vt:lpstr>je!pronos_jeudi</vt:lpstr>
      <vt:lpstr>lu!pronos_lundi</vt:lpstr>
      <vt:lpstr>ma!pronos_mardi</vt:lpstr>
      <vt:lpstr>me!pronos_mercredi</vt:lpstr>
      <vt:lpstr>sa!pronos_samedi</vt:lpstr>
      <vt:lpstr>ve!pronos_vendredi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dcterms:created xsi:type="dcterms:W3CDTF">2012-03-07T14:14:49Z</dcterms:created>
  <dcterms:modified xsi:type="dcterms:W3CDTF">2014-05-09T08:49:58Z</dcterms:modified>
</cp:coreProperties>
</file>