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"/>
    </mc:Choice>
  </mc:AlternateContent>
  <bookViews>
    <workbookView xWindow="1185" yWindow="1290" windowWidth="10815" windowHeight="4305" tabRatio="920"/>
  </bookViews>
  <sheets>
    <sheet name="base1" sheetId="2" r:id="rId1"/>
    <sheet name="condition0" sheetId="1370" r:id="rId2"/>
    <sheet name="pronostiqueur" sheetId="1371" r:id="rId3"/>
  </sheets>
  <definedNames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</definedNames>
  <calcPr calcId="152511"/>
</workbook>
</file>

<file path=xl/calcChain.xml><?xml version="1.0" encoding="utf-8"?>
<calcChain xmlns="http://schemas.openxmlformats.org/spreadsheetml/2006/main">
  <c r="B3" i="1371" l="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9" i="1371"/>
  <c r="C9" i="1371"/>
  <c r="D9" i="1371"/>
  <c r="E9" i="1371"/>
  <c r="F9" i="1371"/>
  <c r="G9" i="1371"/>
  <c r="H9" i="1371"/>
  <c r="I9" i="1371"/>
  <c r="J9" i="1371"/>
  <c r="K9" i="1371"/>
  <c r="L9" i="1371"/>
  <c r="M9" i="1371"/>
  <c r="N9" i="1371"/>
  <c r="O9" i="1371"/>
  <c r="P9" i="1371"/>
  <c r="Q9" i="1371"/>
  <c r="R9" i="1371"/>
  <c r="S9" i="1371"/>
  <c r="T9" i="1371"/>
  <c r="U9" i="1371"/>
  <c r="B10" i="1371"/>
  <c r="C10" i="1371"/>
  <c r="D10" i="1371"/>
  <c r="E10" i="1371"/>
  <c r="F10" i="1371"/>
  <c r="G10" i="1371"/>
  <c r="H10" i="1371"/>
  <c r="I10" i="1371"/>
  <c r="J10" i="1371"/>
  <c r="K10" i="1371"/>
  <c r="L10" i="1371"/>
  <c r="M10" i="1371"/>
  <c r="N10" i="1371"/>
  <c r="O10" i="1371"/>
  <c r="P10" i="1371"/>
  <c r="Q10" i="1371"/>
  <c r="R10" i="1371"/>
  <c r="S10" i="1371"/>
  <c r="T10" i="1371"/>
  <c r="U10" i="1371"/>
  <c r="B11" i="1371"/>
  <c r="C11" i="1371"/>
  <c r="D11" i="1371"/>
  <c r="E11" i="1371"/>
  <c r="F11" i="1371"/>
  <c r="G11" i="1371"/>
  <c r="H11" i="1371"/>
  <c r="I11" i="1371"/>
  <c r="J11" i="1371"/>
  <c r="K11" i="1371"/>
  <c r="L11" i="1371"/>
  <c r="M11" i="1371"/>
  <c r="N11" i="1371"/>
  <c r="O11" i="1371"/>
  <c r="P11" i="1371"/>
  <c r="Q11" i="1371"/>
  <c r="R11" i="1371"/>
  <c r="S11" i="1371"/>
  <c r="T11" i="1371"/>
  <c r="U11" i="1371"/>
  <c r="B12" i="1371"/>
  <c r="C12" i="1371"/>
  <c r="D12" i="1371"/>
  <c r="E12" i="1371"/>
  <c r="F12" i="1371"/>
  <c r="G12" i="1371"/>
  <c r="H12" i="1371"/>
  <c r="I12" i="1371"/>
  <c r="J12" i="1371"/>
  <c r="K12" i="1371"/>
  <c r="L12" i="1371"/>
  <c r="M12" i="1371"/>
  <c r="N12" i="1371"/>
  <c r="O12" i="1371"/>
  <c r="P12" i="1371"/>
  <c r="Q12" i="1371"/>
  <c r="R12" i="1371"/>
  <c r="S12" i="1371"/>
  <c r="T12" i="1371"/>
  <c r="U12" i="1371"/>
  <c r="B13" i="1371"/>
  <c r="C13" i="1371"/>
  <c r="D13" i="1371"/>
  <c r="E13" i="1371"/>
  <c r="F13" i="1371"/>
  <c r="G13" i="1371"/>
  <c r="H13" i="1371"/>
  <c r="I13" i="1371"/>
  <c r="J13" i="1371"/>
  <c r="K13" i="1371"/>
  <c r="L13" i="1371"/>
  <c r="M13" i="1371"/>
  <c r="N13" i="1371"/>
  <c r="O13" i="1371"/>
  <c r="P13" i="1371"/>
  <c r="Q13" i="1371"/>
  <c r="R13" i="1371"/>
  <c r="S13" i="1371"/>
  <c r="T13" i="1371"/>
  <c r="U13" i="1371"/>
  <c r="B14" i="1371"/>
  <c r="C14" i="1371"/>
  <c r="D14" i="1371"/>
  <c r="E14" i="1371"/>
  <c r="F14" i="1371"/>
  <c r="G14" i="1371"/>
  <c r="H14" i="1371"/>
  <c r="I14" i="1371"/>
  <c r="J14" i="1371"/>
  <c r="K14" i="1371"/>
  <c r="L14" i="1371"/>
  <c r="M14" i="1371"/>
  <c r="N14" i="1371"/>
  <c r="O14" i="1371"/>
  <c r="P14" i="1371"/>
  <c r="Q14" i="1371"/>
  <c r="R14" i="1371"/>
  <c r="S14" i="1371"/>
  <c r="T14" i="1371"/>
  <c r="U14" i="1371"/>
  <c r="B15" i="1371"/>
  <c r="C15" i="1371"/>
  <c r="D15" i="1371"/>
  <c r="E15" i="1371"/>
  <c r="F15" i="1371"/>
  <c r="G15" i="1371"/>
  <c r="H15" i="1371"/>
  <c r="I15" i="1371"/>
  <c r="J15" i="1371"/>
  <c r="K15" i="1371"/>
  <c r="L15" i="1371"/>
  <c r="M15" i="1371"/>
  <c r="N15" i="1371"/>
  <c r="O15" i="1371"/>
  <c r="P15" i="1371"/>
  <c r="Q15" i="1371"/>
  <c r="R15" i="1371"/>
  <c r="S15" i="1371"/>
  <c r="T15" i="1371"/>
  <c r="U15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G2" i="1370" l="1"/>
  <c r="F2" i="1370"/>
  <c r="E2" i="1370"/>
  <c r="D2" i="1370"/>
  <c r="C2" i="1370"/>
  <c r="B2" i="1370"/>
  <c r="J2" i="1370" l="1"/>
  <c r="K2" i="1370"/>
  <c r="O2" i="1370"/>
  <c r="S2" i="1370"/>
  <c r="N2" i="1370"/>
  <c r="H2" i="1370"/>
  <c r="L2" i="1370"/>
  <c r="P2" i="1370"/>
  <c r="T2" i="1370"/>
  <c r="R2" i="1370"/>
  <c r="I2" i="1370"/>
  <c r="M2" i="1370"/>
  <c r="Q2" i="1370"/>
  <c r="U2" i="1370"/>
  <c r="W109" i="2"/>
  <c r="W110" i="2"/>
  <c r="W111" i="2"/>
  <c r="W112" i="2"/>
  <c r="W113" i="2"/>
  <c r="W114" i="2"/>
  <c r="W115" i="2"/>
  <c r="W116" i="2"/>
  <c r="W117" i="2"/>
  <c r="W118" i="2"/>
  <c r="W119" i="2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AR116" i="2" l="1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T36" i="2"/>
  <c r="T67" i="2" s="1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X58" i="2"/>
  <c r="Y58" i="2" s="1"/>
  <c r="W58" i="2"/>
  <c r="V58" i="2"/>
  <c r="X57" i="2"/>
  <c r="W57" i="2"/>
  <c r="V57" i="2"/>
  <c r="X56" i="2"/>
  <c r="Y56" i="2" s="1"/>
  <c r="W56" i="2"/>
  <c r="V56" i="2"/>
  <c r="X55" i="2"/>
  <c r="W55" i="2"/>
  <c r="V55" i="2"/>
  <c r="X54" i="2"/>
  <c r="Y54" i="2" s="1"/>
  <c r="W54" i="2"/>
  <c r="V54" i="2"/>
  <c r="X53" i="2"/>
  <c r="W53" i="2"/>
  <c r="V53" i="2"/>
  <c r="X52" i="2"/>
  <c r="Y52" i="2" s="1"/>
  <c r="W52" i="2"/>
  <c r="V52" i="2"/>
  <c r="X51" i="2"/>
  <c r="W51" i="2"/>
  <c r="V51" i="2"/>
  <c r="X50" i="2"/>
  <c r="Y50" i="2" s="1"/>
  <c r="W50" i="2"/>
  <c r="V50" i="2"/>
  <c r="X49" i="2"/>
  <c r="W49" i="2"/>
  <c r="V49" i="2"/>
  <c r="X48" i="2"/>
  <c r="Y48" i="2" s="1"/>
  <c r="W48" i="2"/>
  <c r="V48" i="2"/>
  <c r="X47" i="2"/>
  <c r="W47" i="2"/>
  <c r="V47" i="2"/>
  <c r="X46" i="2"/>
  <c r="Y46" i="2" s="1"/>
  <c r="W46" i="2"/>
  <c r="V46" i="2"/>
  <c r="X45" i="2"/>
  <c r="W45" i="2"/>
  <c r="V45" i="2"/>
  <c r="X44" i="2"/>
  <c r="Y44" i="2" s="1"/>
  <c r="W44" i="2"/>
  <c r="V44" i="2"/>
  <c r="X43" i="2"/>
  <c r="W43" i="2"/>
  <c r="V43" i="2"/>
  <c r="X42" i="2"/>
  <c r="Y42" i="2" s="1"/>
  <c r="W42" i="2"/>
  <c r="V42" i="2"/>
  <c r="X41" i="2"/>
  <c r="W41" i="2"/>
  <c r="V41" i="2"/>
  <c r="X40" i="2"/>
  <c r="Y40" i="2" s="1"/>
  <c r="W40" i="2"/>
  <c r="V40" i="2"/>
  <c r="X39" i="2"/>
  <c r="W39" i="2"/>
  <c r="V39" i="2"/>
  <c r="V36" i="2"/>
  <c r="V67" i="2" s="1"/>
  <c r="W28" i="2"/>
  <c r="W26" i="2"/>
  <c r="AC3" i="2"/>
  <c r="AA3" i="2"/>
  <c r="Y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Z71" i="2"/>
  <c r="AB71" i="2"/>
  <c r="AV72" i="2"/>
  <c r="AC73" i="2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AV82" i="2"/>
  <c r="AL71" i="2"/>
  <c r="AU85" i="2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AB73" i="2"/>
  <c r="AF73" i="2"/>
  <c r="AX76" i="2"/>
  <c r="AJ73" i="2"/>
  <c r="AX80" i="2"/>
  <c r="AX85" i="2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AE73" i="2"/>
  <c r="AX75" i="2"/>
  <c r="AM73" i="2"/>
  <c r="AX84" i="2"/>
  <c r="AV73" i="2"/>
  <c r="AC71" i="2"/>
  <c r="AV77" i="2"/>
  <c r="AG71" i="2"/>
  <c r="AV81" i="2"/>
  <c r="AK71" i="2"/>
  <c r="AV87" i="2"/>
  <c r="AP71" i="2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U73" i="2"/>
  <c r="AL70" i="2"/>
  <c r="AU82" i="2"/>
  <c r="Z70" i="2"/>
  <c r="AU70" i="2"/>
  <c r="AU76" i="2"/>
  <c r="AF70" i="2"/>
  <c r="AU84" i="2"/>
  <c r="AM70" i="2"/>
  <c r="AU71" i="2"/>
  <c r="AA70" i="2"/>
  <c r="AJ70" i="2"/>
  <c r="AU80" i="2"/>
  <c r="AD72" i="2"/>
  <c r="AW74" i="2"/>
  <c r="AH72" i="2"/>
  <c r="AW78" i="2"/>
  <c r="AW85" i="2"/>
  <c r="AN72" i="2"/>
  <c r="AX74" i="2"/>
  <c r="AD73" i="2"/>
  <c r="AX78" i="2"/>
  <c r="AH73" i="2"/>
  <c r="AX82" i="2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AJ31" i="2"/>
  <c r="AK30" i="2"/>
  <c r="L36" i="2"/>
  <c r="P36" i="2"/>
  <c r="Z42" i="2"/>
  <c r="AC42" i="2" s="1"/>
  <c r="AA42" i="2"/>
  <c r="AG42" i="2" s="1"/>
  <c r="Z46" i="2"/>
  <c r="AC46" i="2" s="1"/>
  <c r="AA46" i="2"/>
  <c r="AD46" i="2" s="1"/>
  <c r="Z50" i="2"/>
  <c r="AF50" i="2" s="1"/>
  <c r="AA50" i="2"/>
  <c r="AD50" i="2" s="1"/>
  <c r="Z54" i="2"/>
  <c r="AF54" i="2" s="1"/>
  <c r="AA54" i="2"/>
  <c r="AD54" i="2" s="1"/>
  <c r="Z58" i="2"/>
  <c r="AC58" i="2" s="1"/>
  <c r="AA58" i="2"/>
  <c r="AD58" i="2" s="1"/>
  <c r="Z40" i="2"/>
  <c r="AA40" i="2"/>
  <c r="AD40" i="2" s="1"/>
  <c r="Z44" i="2"/>
  <c r="AF44" i="2" s="1"/>
  <c r="AA44" i="2"/>
  <c r="AG44" i="2" s="1"/>
  <c r="Z48" i="2"/>
  <c r="AC48" i="2" s="1"/>
  <c r="AA48" i="2"/>
  <c r="AG48" i="2" s="1"/>
  <c r="Z52" i="2"/>
  <c r="AC52" i="2" s="1"/>
  <c r="AA52" i="2"/>
  <c r="AG52" i="2" s="1"/>
  <c r="Z56" i="2"/>
  <c r="AC56" i="2" s="1"/>
  <c r="AA56" i="2"/>
  <c r="AD56" i="2" s="1"/>
  <c r="Y39" i="2"/>
  <c r="Y41" i="2"/>
  <c r="Y43" i="2"/>
  <c r="Y45" i="2"/>
  <c r="Y47" i="2"/>
  <c r="Y49" i="2"/>
  <c r="Y51" i="2"/>
  <c r="Y53" i="2"/>
  <c r="Y55" i="2"/>
  <c r="Y57" i="2"/>
  <c r="H36" i="2"/>
  <c r="D36" i="2"/>
  <c r="AJ96" i="2"/>
  <c r="AN97" i="2"/>
  <c r="AJ98" i="2"/>
  <c r="AN98" i="2"/>
  <c r="AL107" i="2"/>
  <c r="AQ108" i="2"/>
  <c r="AM109" i="2"/>
  <c r="AQ109" i="2"/>
  <c r="AM111" i="2"/>
  <c r="AQ111" i="2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M106" i="2"/>
  <c r="AK107" i="2"/>
  <c r="AO107" i="2"/>
  <c r="AL108" i="2"/>
  <c r="AP108" i="2"/>
  <c r="AL109" i="2"/>
  <c r="AP109" i="2"/>
  <c r="AL110" i="2"/>
  <c r="AP110" i="2"/>
  <c r="AL112" i="2"/>
  <c r="N36" i="2"/>
  <c r="R36" i="2"/>
  <c r="R67" i="2" s="1"/>
  <c r="U36" i="2"/>
  <c r="U67" i="2" s="1"/>
  <c r="J36" i="2"/>
  <c r="F36" i="2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E36" i="2"/>
  <c r="I36" i="2"/>
  <c r="M36" i="2"/>
  <c r="Q36" i="2"/>
  <c r="Q67" i="2" s="1"/>
  <c r="AC119" i="2"/>
  <c r="AG119" i="2"/>
  <c r="C36" i="2"/>
  <c r="G36" i="2"/>
  <c r="K36" i="2"/>
  <c r="O36" i="2"/>
  <c r="S36" i="2"/>
  <c r="S67" i="2" s="1"/>
  <c r="Z118" i="2"/>
  <c r="AD118" i="2"/>
  <c r="AH107" i="2"/>
  <c r="AH116" i="2"/>
  <c r="AH111" i="2"/>
  <c r="AI117" i="2"/>
  <c r="AI95" i="2"/>
  <c r="AH96" i="2"/>
  <c r="AH97" i="2"/>
  <c r="AH98" i="2"/>
  <c r="AI97" i="2"/>
  <c r="AI113" i="2"/>
  <c r="AH114" i="2"/>
  <c r="AI17" i="2"/>
  <c r="A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I23" i="2"/>
  <c r="AI32" i="2"/>
  <c r="AK97" i="2"/>
  <c r="AM117" i="2"/>
  <c r="AI119" i="2"/>
  <c r="AL114" i="2"/>
  <c r="AJ115" i="2"/>
  <c r="AK14" i="2"/>
  <c r="AJ15" i="2"/>
  <c r="AK16" i="2"/>
  <c r="AK28" i="2"/>
  <c r="AL96" i="2"/>
  <c r="AM98" i="2"/>
  <c r="AJ113" i="2"/>
  <c r="AI114" i="2"/>
  <c r="AK18" i="2"/>
  <c r="AJ23" i="2"/>
  <c r="AJ24" i="2"/>
  <c r="AJ32" i="2"/>
  <c r="AK106" i="2"/>
  <c r="AK110" i="2"/>
  <c r="AP114" i="2"/>
  <c r="AL116" i="2"/>
  <c r="AI12" i="2"/>
  <c r="AJ13" i="2"/>
  <c r="AK27" i="2"/>
  <c r="AJ28" i="2"/>
  <c r="AI30" i="2"/>
  <c r="AI31" i="2"/>
  <c r="AK96" i="2"/>
  <c r="AM108" i="2"/>
  <c r="AM112" i="2"/>
  <c r="AQ117" i="2"/>
  <c r="AI25" i="2"/>
  <c r="AI90" i="2"/>
  <c r="AQ92" i="2"/>
  <c r="AQ93" i="2"/>
  <c r="AM94" i="2"/>
  <c r="AQ95" i="2"/>
  <c r="AP99" i="2"/>
  <c r="AL100" i="2"/>
  <c r="AP101" i="2"/>
  <c r="AP103" i="2"/>
  <c r="AH104" i="2"/>
  <c r="AH105" i="2"/>
  <c r="AI106" i="2"/>
  <c r="AI110" i="2"/>
  <c r="AO114" i="2"/>
  <c r="AL115" i="2"/>
  <c r="AP115" i="2"/>
  <c r="AJ16" i="2"/>
  <c r="AJ17" i="2"/>
  <c r="AJ18" i="2"/>
  <c r="AJ19" i="2"/>
  <c r="AJ20" i="2"/>
  <c r="AJ21" i="2"/>
  <c r="AK26" i="2"/>
  <c r="AJ27" i="2"/>
  <c r="AI28" i="2"/>
  <c r="AI29" i="2"/>
  <c r="AH90" i="2"/>
  <c r="AL90" i="2"/>
  <c r="AP90" i="2"/>
  <c r="AH91" i="2"/>
  <c r="AL91" i="2"/>
  <c r="AP91" i="2"/>
  <c r="AH92" i="2"/>
  <c r="AL92" i="2"/>
  <c r="AP92" i="2"/>
  <c r="AH93" i="2"/>
  <c r="AL93" i="2"/>
  <c r="AP93" i="2"/>
  <c r="AH94" i="2"/>
  <c r="AL94" i="2"/>
  <c r="AP94" i="2"/>
  <c r="AH95" i="2"/>
  <c r="AL95" i="2"/>
  <c r="AP95" i="2"/>
  <c r="AI96" i="2"/>
  <c r="AJ97" i="2"/>
  <c r="AK98" i="2"/>
  <c r="AS98" i="2"/>
  <c r="AK99" i="2"/>
  <c r="AO99" i="2"/>
  <c r="AS99" i="2"/>
  <c r="AK100" i="2"/>
  <c r="AO100" i="2"/>
  <c r="AS100" i="2"/>
  <c r="AK101" i="2"/>
  <c r="AO101" i="2"/>
  <c r="AS101" i="2"/>
  <c r="AK102" i="2"/>
  <c r="AO102" i="2"/>
  <c r="AS102" i="2"/>
  <c r="AK103" i="2"/>
  <c r="AO103" i="2"/>
  <c r="AS103" i="2"/>
  <c r="AK104" i="2"/>
  <c r="AO104" i="2"/>
  <c r="AS104" i="2"/>
  <c r="AK105" i="2"/>
  <c r="AO105" i="2"/>
  <c r="AH106" i="2"/>
  <c r="AK108" i="2"/>
  <c r="AI109" i="2"/>
  <c r="AH110" i="2"/>
  <c r="AM110" i="2"/>
  <c r="AL111" i="2"/>
  <c r="AK112" i="2"/>
  <c r="AP112" i="2"/>
  <c r="AM113" i="2"/>
  <c r="AJ114" i="2"/>
  <c r="AN114" i="2"/>
  <c r="AR114" i="2"/>
  <c r="AS114" i="2"/>
  <c r="AO115" i="2"/>
  <c r="AK116" i="2"/>
  <c r="AH117" i="2"/>
  <c r="AL117" i="2"/>
  <c r="AP117" i="2"/>
  <c r="AI118" i="2"/>
  <c r="AQ118" i="2"/>
  <c r="AM119" i="2"/>
  <c r="AJ29" i="2"/>
  <c r="AQ90" i="2"/>
  <c r="AQ91" i="2"/>
  <c r="AI92" i="2"/>
  <c r="AI93" i="2"/>
  <c r="AI94" i="2"/>
  <c r="AH99" i="2"/>
  <c r="AH100" i="2"/>
  <c r="AL101" i="2"/>
  <c r="AP102" i="2"/>
  <c r="AL103" i="2"/>
  <c r="AP104" i="2"/>
  <c r="AH115" i="2"/>
  <c r="AJ12" i="2"/>
  <c r="AJ25" i="2"/>
  <c r="AI26" i="2"/>
  <c r="AK29" i="2"/>
  <c r="AJ90" i="2"/>
  <c r="AN90" i="2"/>
  <c r="AR9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S96" i="2"/>
  <c r="AI99" i="2"/>
  <c r="AM99" i="2"/>
  <c r="AQ99" i="2"/>
  <c r="AI100" i="2"/>
  <c r="AM100" i="2"/>
  <c r="AQ100" i="2"/>
  <c r="AI101" i="2"/>
  <c r="AM101" i="2"/>
  <c r="AQ101" i="2"/>
  <c r="AI102" i="2"/>
  <c r="AM102" i="2"/>
  <c r="AQ102" i="2"/>
  <c r="AI103" i="2"/>
  <c r="AM103" i="2"/>
  <c r="AQ103" i="2"/>
  <c r="AI104" i="2"/>
  <c r="AM104" i="2"/>
  <c r="AQ104" i="2"/>
  <c r="AI105" i="2"/>
  <c r="AM105" i="2"/>
  <c r="AQ105" i="2"/>
  <c r="AI107" i="2"/>
  <c r="AH108" i="2"/>
  <c r="AS108" i="2"/>
  <c r="AI111" i="2"/>
  <c r="AH112" i="2"/>
  <c r="AS112" i="2"/>
  <c r="AO113" i="2"/>
  <c r="AK114" i="2"/>
  <c r="AM115" i="2"/>
  <c r="AJ116" i="2"/>
  <c r="AN116" i="2"/>
  <c r="AM116" i="2"/>
  <c r="AM118" i="2"/>
  <c r="AK20" i="2"/>
  <c r="AM90" i="2"/>
  <c r="AI91" i="2"/>
  <c r="AM92" i="2"/>
  <c r="AM93" i="2"/>
  <c r="AL99" i="2"/>
  <c r="AP100" i="2"/>
  <c r="AH101" i="2"/>
  <c r="AH102" i="2"/>
  <c r="AH103" i="2"/>
  <c r="AL104" i="2"/>
  <c r="AK12" i="2"/>
  <c r="AK13" i="2"/>
  <c r="AI16" i="2"/>
  <c r="AI18" i="2"/>
  <c r="AI20" i="2"/>
  <c r="AK23" i="2"/>
  <c r="AK24" i="2"/>
  <c r="AK25" i="2"/>
  <c r="AJ26" i="2"/>
  <c r="AI27" i="2"/>
  <c r="AK90" i="2"/>
  <c r="AO90" i="2"/>
  <c r="AS90" i="2"/>
  <c r="AK91" i="2"/>
  <c r="AO91" i="2"/>
  <c r="AS91" i="2"/>
  <c r="AK92" i="2"/>
  <c r="AO92" i="2"/>
  <c r="AS92" i="2"/>
  <c r="AK93" i="2"/>
  <c r="AO93" i="2"/>
  <c r="AS93" i="2"/>
  <c r="AK94" i="2"/>
  <c r="AO94" i="2"/>
  <c r="AS94" i="2"/>
  <c r="AK95" i="2"/>
  <c r="AO95" i="2"/>
  <c r="AS95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R105" i="2"/>
  <c r="AJ105" i="2"/>
  <c r="AN105" i="2"/>
  <c r="AQ106" i="2"/>
  <c r="AP107" i="2"/>
  <c r="AI108" i="2"/>
  <c r="AO108" i="2"/>
  <c r="AH109" i="2"/>
  <c r="AS109" i="2"/>
  <c r="AQ110" i="2"/>
  <c r="AP111" i="2"/>
  <c r="AI112" i="2"/>
  <c r="AO112" i="2"/>
  <c r="AH113" i="2"/>
  <c r="AL113" i="2"/>
  <c r="AP113" i="2"/>
  <c r="AK113" i="2"/>
  <c r="AQ114" i="2"/>
  <c r="AI115" i="2"/>
  <c r="AI116" i="2"/>
  <c r="AO116" i="2"/>
  <c r="AS116" i="2"/>
  <c r="AK117" i="2"/>
  <c r="AO117" i="2"/>
  <c r="AS117" i="2"/>
  <c r="AN118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H118" i="2"/>
  <c r="AL118" i="2"/>
  <c r="AP118" i="2"/>
  <c r="AH119" i="2"/>
  <c r="AL119" i="2"/>
  <c r="AP119" i="2"/>
  <c r="AK118" i="2"/>
  <c r="AO118" i="2"/>
  <c r="AS118" i="2"/>
  <c r="AK119" i="2"/>
  <c r="AO119" i="2"/>
  <c r="AS119" i="2"/>
  <c r="AI55" i="2"/>
  <c r="AJ55" i="2" s="1"/>
  <c r="AI56" i="2"/>
  <c r="AJ56" i="2" s="1"/>
  <c r="AI40" i="2"/>
  <c r="AJ40" i="2" s="1"/>
  <c r="AI44" i="2"/>
  <c r="AJ44" i="2" s="1"/>
  <c r="AI47" i="2"/>
  <c r="AJ47" i="2" s="1"/>
  <c r="AI51" i="2"/>
  <c r="AJ51" i="2" s="1"/>
  <c r="AI43" i="2"/>
  <c r="AJ43" i="2" s="1"/>
  <c r="AI42" i="2"/>
  <c r="AJ42" i="2" s="1"/>
  <c r="AI46" i="2"/>
  <c r="AJ46" i="2" s="1"/>
  <c r="AI50" i="2"/>
  <c r="AJ50" i="2" s="1"/>
  <c r="AI57" i="2"/>
  <c r="AJ57" i="2" s="1"/>
  <c r="AI58" i="2"/>
  <c r="AJ58" i="2" s="1"/>
  <c r="W90" i="2"/>
  <c r="W94" i="2"/>
  <c r="AB96" i="2"/>
  <c r="AF96" i="2"/>
  <c r="AB97" i="2"/>
  <c r="AF97" i="2"/>
  <c r="AB98" i="2"/>
  <c r="AF98" i="2"/>
  <c r="W101" i="2"/>
  <c r="W105" i="2"/>
  <c r="AC113" i="2"/>
  <c r="AG113" i="2"/>
  <c r="AB114" i="2"/>
  <c r="AF114" i="2"/>
  <c r="AA115" i="2"/>
  <c r="AE115" i="2"/>
  <c r="AA117" i="2"/>
  <c r="AE117" i="2"/>
  <c r="W91" i="2"/>
  <c r="W95" i="2"/>
  <c r="W96" i="2"/>
  <c r="AC96" i="2"/>
  <c r="AG96" i="2"/>
  <c r="W97" i="2"/>
  <c r="AC97" i="2"/>
  <c r="AG97" i="2"/>
  <c r="W98" i="2"/>
  <c r="AC98" i="2"/>
  <c r="AG98" i="2"/>
  <c r="W102" i="2"/>
  <c r="W106" i="2"/>
  <c r="AA90" i="2"/>
  <c r="AE90" i="2"/>
  <c r="Z91" i="2"/>
  <c r="AD91" i="2"/>
  <c r="W92" i="2"/>
  <c r="AC92" i="2"/>
  <c r="AG92" i="2"/>
  <c r="AB93" i="2"/>
  <c r="AF93" i="2"/>
  <c r="AA94" i="2"/>
  <c r="AE94" i="2"/>
  <c r="Z95" i="2"/>
  <c r="AD95" i="2"/>
  <c r="Z96" i="2"/>
  <c r="AD96" i="2"/>
  <c r="Z97" i="2"/>
  <c r="AD97" i="2"/>
  <c r="Z98" i="2"/>
  <c r="AD98" i="2"/>
  <c r="W99" i="2"/>
  <c r="AC99" i="2"/>
  <c r="AG99" i="2"/>
  <c r="AB100" i="2"/>
  <c r="AF100" i="2"/>
  <c r="AA101" i="2"/>
  <c r="AE101" i="2"/>
  <c r="Z102" i="2"/>
  <c r="AD102" i="2"/>
  <c r="W103" i="2"/>
  <c r="AC103" i="2"/>
  <c r="AG103" i="2"/>
  <c r="AB104" i="2"/>
  <c r="AF104" i="2"/>
  <c r="AA105" i="2"/>
  <c r="AE105" i="2"/>
  <c r="Z106" i="2"/>
  <c r="AD106" i="2"/>
  <c r="W107" i="2"/>
  <c r="AC107" i="2"/>
  <c r="AG107" i="2"/>
  <c r="AB108" i="2"/>
  <c r="AF108" i="2"/>
  <c r="AA109" i="2"/>
  <c r="AE109" i="2"/>
  <c r="Z110" i="2"/>
  <c r="AD110" i="2"/>
  <c r="AC111" i="2"/>
  <c r="AG111" i="2"/>
  <c r="AB112" i="2"/>
  <c r="AF112" i="2"/>
  <c r="AA113" i="2"/>
  <c r="AE113" i="2"/>
  <c r="Z114" i="2"/>
  <c r="AD114" i="2"/>
  <c r="AC115" i="2"/>
  <c r="AG115" i="2"/>
  <c r="AC117" i="2"/>
  <c r="AG117" i="2"/>
  <c r="AB90" i="2"/>
  <c r="AF90" i="2"/>
  <c r="AA91" i="2"/>
  <c r="AE91" i="2"/>
  <c r="Z92" i="2"/>
  <c r="AD92" i="2"/>
  <c r="W93" i="2"/>
  <c r="AC93" i="2"/>
  <c r="AG93" i="2"/>
  <c r="AB94" i="2"/>
  <c r="AF94" i="2"/>
  <c r="AA95" i="2"/>
  <c r="AE95" i="2"/>
  <c r="AA96" i="2"/>
  <c r="AE96" i="2"/>
  <c r="AA97" i="2"/>
  <c r="AE97" i="2"/>
  <c r="AA98" i="2"/>
  <c r="AE98" i="2"/>
  <c r="Z99" i="2"/>
  <c r="AD99" i="2"/>
  <c r="W100" i="2"/>
  <c r="AC100" i="2"/>
  <c r="AG100" i="2"/>
  <c r="AB101" i="2"/>
  <c r="AF101" i="2"/>
  <c r="AA102" i="2"/>
  <c r="AE102" i="2"/>
  <c r="Z103" i="2"/>
  <c r="AD103" i="2"/>
  <c r="W104" i="2"/>
  <c r="AC104" i="2"/>
  <c r="AG104" i="2"/>
  <c r="AB105" i="2"/>
  <c r="AF105" i="2"/>
  <c r="AA106" i="2"/>
  <c r="AE106" i="2"/>
  <c r="Z107" i="2"/>
  <c r="AD107" i="2"/>
  <c r="W108" i="2"/>
  <c r="AC108" i="2"/>
  <c r="AG108" i="2"/>
  <c r="AB109" i="2"/>
  <c r="AF109" i="2"/>
  <c r="AA110" i="2"/>
  <c r="AE110" i="2"/>
  <c r="Z111" i="2"/>
  <c r="AD111" i="2"/>
  <c r="AC112" i="2"/>
  <c r="AG112" i="2"/>
  <c r="AB113" i="2"/>
  <c r="AF113" i="2"/>
  <c r="AA114" i="2"/>
  <c r="AE114" i="2"/>
  <c r="Z115" i="2"/>
  <c r="AD115" i="2"/>
  <c r="AA116" i="2"/>
  <c r="AE116" i="2"/>
  <c r="Z117" i="2"/>
  <c r="AD117" i="2"/>
  <c r="AA118" i="2"/>
  <c r="AE118" i="2"/>
  <c r="Z119" i="2"/>
  <c r="AD119" i="2"/>
  <c r="AB118" i="2"/>
  <c r="AF118" i="2"/>
  <c r="AA119" i="2"/>
  <c r="AE119" i="2"/>
  <c r="AC118" i="2"/>
  <c r="AG118" i="2"/>
  <c r="AB119" i="2"/>
  <c r="AF119" i="2"/>
  <c r="AD52" i="2" l="1"/>
  <c r="AS74" i="2"/>
  <c r="W72" i="2"/>
  <c r="Z82" i="2"/>
  <c r="W78" i="2"/>
  <c r="Z83" i="2"/>
  <c r="AS70" i="2"/>
  <c r="AR74" i="2"/>
  <c r="AQ74" i="2"/>
  <c r="W76" i="2"/>
  <c r="Z80" i="2"/>
  <c r="Z79" i="2"/>
  <c r="W77" i="2"/>
  <c r="Z81" i="2"/>
  <c r="Z76" i="2"/>
  <c r="W81" i="2"/>
  <c r="Z77" i="2"/>
  <c r="W79" i="2"/>
  <c r="W83" i="2"/>
  <c r="Z78" i="2"/>
  <c r="AC74" i="2"/>
  <c r="AY73" i="2"/>
  <c r="AL74" i="2"/>
  <c r="AY82" i="2"/>
  <c r="AA71" i="2"/>
  <c r="AV71" i="2"/>
  <c r="AP74" i="2"/>
  <c r="AY87" i="2"/>
  <c r="AB74" i="2"/>
  <c r="AY72" i="2"/>
  <c r="AY80" i="2"/>
  <c r="AJ74" i="2"/>
  <c r="AM74" i="2"/>
  <c r="AY84" i="2"/>
  <c r="W74" i="2"/>
  <c r="AY70" i="2"/>
  <c r="Z74" i="2"/>
  <c r="AN74" i="2"/>
  <c r="AY85" i="2"/>
  <c r="W71" i="2"/>
  <c r="AK74" i="2"/>
  <c r="AY81" i="2"/>
  <c r="W70" i="2"/>
  <c r="AA74" i="2"/>
  <c r="AY71" i="2"/>
  <c r="AC72" i="2"/>
  <c r="AW73" i="2"/>
  <c r="AF74" i="2"/>
  <c r="AY76" i="2"/>
  <c r="K67" i="2"/>
  <c r="E67" i="2"/>
  <c r="F67" i="2"/>
  <c r="D67" i="2"/>
  <c r="G67" i="2"/>
  <c r="J67" i="2"/>
  <c r="N67" i="2"/>
  <c r="H67" i="2"/>
  <c r="C67" i="2"/>
  <c r="M67" i="2"/>
  <c r="P67" i="2"/>
  <c r="O67" i="2"/>
  <c r="I67" i="2"/>
  <c r="L67" i="2"/>
  <c r="AF58" i="2"/>
  <c r="AG58" i="2"/>
  <c r="AG50" i="2"/>
  <c r="AD44" i="2"/>
  <c r="AD42" i="2"/>
  <c r="AC50" i="2"/>
  <c r="AC54" i="2"/>
  <c r="AF52" i="2"/>
  <c r="AB50" i="2"/>
  <c r="AH50" i="2" s="1"/>
  <c r="AB48" i="2"/>
  <c r="AE48" i="2" s="1"/>
  <c r="AC44" i="2"/>
  <c r="AB44" i="2"/>
  <c r="AE44" i="2" s="1"/>
  <c r="AF42" i="2"/>
  <c r="AB52" i="2"/>
  <c r="AE52" i="2" s="1"/>
  <c r="AB42" i="2"/>
  <c r="AH42" i="2" s="1"/>
  <c r="AB58" i="2"/>
  <c r="AE58" i="2" s="1"/>
  <c r="AB56" i="2"/>
  <c r="AE56" i="2" s="1"/>
  <c r="AD48" i="2"/>
  <c r="AB46" i="2"/>
  <c r="AE46" i="2" s="1"/>
  <c r="AG40" i="2"/>
  <c r="AM21" i="2"/>
  <c r="AM17" i="2"/>
  <c r="AN14" i="2"/>
  <c r="AL30" i="2"/>
  <c r="AL31" i="2"/>
  <c r="AF48" i="2"/>
  <c r="AF46" i="2"/>
  <c r="AG54" i="2"/>
  <c r="AG56" i="2"/>
  <c r="AG46" i="2"/>
  <c r="AF56" i="2"/>
  <c r="AB40" i="2"/>
  <c r="AE40" i="2" s="1"/>
  <c r="AB54" i="2"/>
  <c r="AC40" i="2"/>
  <c r="AF40" i="2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AL18" i="2"/>
  <c r="AN27" i="2"/>
  <c r="AN32" i="2"/>
  <c r="AN18" i="2"/>
  <c r="AM18" i="2"/>
  <c r="AN24" i="2"/>
  <c r="AN31" i="2"/>
  <c r="AN19" i="2"/>
  <c r="AN23" i="2"/>
  <c r="AN28" i="2"/>
  <c r="AN25" i="2"/>
  <c r="AL29" i="2"/>
  <c r="AM16" i="2"/>
  <c r="AM15" i="2"/>
  <c r="AN29" i="2"/>
  <c r="AN12" i="2"/>
  <c r="AM14" i="2"/>
  <c r="AM29" i="2"/>
  <c r="AM26" i="2"/>
  <c r="AL17" i="2"/>
  <c r="AM20" i="2"/>
  <c r="AN21" i="2"/>
  <c r="AM28" i="2"/>
  <c r="AL19" i="2"/>
  <c r="AL27" i="2"/>
  <c r="AL13" i="2"/>
  <c r="AN17" i="2"/>
  <c r="AM24" i="2"/>
  <c r="AL32" i="2"/>
  <c r="AN20" i="2"/>
  <c r="AM27" i="2"/>
  <c r="AL23" i="2"/>
  <c r="AM12" i="2"/>
  <c r="AL26" i="2"/>
  <c r="AL16" i="2"/>
  <c r="AL15" i="2"/>
  <c r="AN30" i="2"/>
  <c r="AN13" i="2"/>
  <c r="AM19" i="2"/>
  <c r="AL28" i="2"/>
  <c r="AL25" i="2"/>
  <c r="AM31" i="2"/>
  <c r="AM25" i="2"/>
  <c r="AM13" i="2"/>
  <c r="AN15" i="2"/>
  <c r="AN16" i="2"/>
  <c r="AM23" i="2"/>
  <c r="AL14" i="2"/>
  <c r="AL20" i="2"/>
  <c r="AM30" i="2"/>
  <c r="AL21" i="2"/>
  <c r="AN26" i="2"/>
  <c r="AM32" i="2"/>
  <c r="AL24" i="2"/>
  <c r="AL12" i="2"/>
  <c r="W67" i="2" l="1"/>
  <c r="AE42" i="2"/>
  <c r="AH46" i="2"/>
  <c r="AH52" i="2"/>
  <c r="AH48" i="2"/>
  <c r="AE50" i="2"/>
  <c r="AH56" i="2"/>
  <c r="AH44" i="2"/>
  <c r="AH58" i="2"/>
  <c r="AH40" i="2"/>
  <c r="AH54" i="2"/>
  <c r="AE54" i="2"/>
  <c r="AC39" i="2"/>
  <c r="AB39" i="2"/>
  <c r="AF39" i="2"/>
  <c r="AC55" i="2"/>
  <c r="AF55" i="2"/>
  <c r="AB55" i="2"/>
  <c r="AC49" i="2"/>
  <c r="AB49" i="2"/>
  <c r="AF49" i="2"/>
  <c r="AF43" i="2"/>
  <c r="AC43" i="2"/>
  <c r="AB43" i="2"/>
  <c r="AF45" i="2"/>
  <c r="AC45" i="2"/>
  <c r="AB45" i="2"/>
  <c r="AD39" i="2"/>
  <c r="AG39" i="2"/>
  <c r="AG55" i="2"/>
  <c r="AD55" i="2"/>
  <c r="AG49" i="2"/>
  <c r="AD49" i="2"/>
  <c r="AD43" i="2"/>
  <c r="AG43" i="2"/>
  <c r="AG45" i="2"/>
  <c r="AD45" i="2"/>
  <c r="AF47" i="2"/>
  <c r="AC47" i="2"/>
  <c r="AB47" i="2"/>
  <c r="AF41" i="2"/>
  <c r="AC41" i="2"/>
  <c r="AB41" i="2"/>
  <c r="AC57" i="2"/>
  <c r="AF57" i="2"/>
  <c r="AB57" i="2"/>
  <c r="AC51" i="2"/>
  <c r="AB51" i="2"/>
  <c r="AF51" i="2"/>
  <c r="AC53" i="2"/>
  <c r="AB53" i="2"/>
  <c r="AF53" i="2"/>
  <c r="AD47" i="2"/>
  <c r="AG47" i="2"/>
  <c r="AG41" i="2"/>
  <c r="AD41" i="2"/>
  <c r="AD57" i="2"/>
  <c r="AG57" i="2"/>
  <c r="AD51" i="2"/>
  <c r="AG51" i="2"/>
  <c r="AG53" i="2"/>
  <c r="AD53" i="2"/>
  <c r="AH51" i="2" l="1"/>
  <c r="AE51" i="2"/>
  <c r="AE47" i="2"/>
  <c r="AH47" i="2"/>
  <c r="AE49" i="2"/>
  <c r="AH49" i="2"/>
  <c r="AE53" i="2"/>
  <c r="AH53" i="2"/>
  <c r="AH57" i="2"/>
  <c r="AE57" i="2"/>
  <c r="AE55" i="2"/>
  <c r="AH55" i="2"/>
  <c r="AH39" i="2"/>
  <c r="AE39" i="2"/>
  <c r="AE43" i="2"/>
  <c r="AH43" i="2"/>
  <c r="AE41" i="2"/>
  <c r="AH41" i="2"/>
  <c r="AH45" i="2"/>
  <c r="AE45" i="2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" type="4" refreshedVersion="4" background="1" saveData="1">
    <webPr sourceData="1" parsePre="1" consecutive="1" xl2000="1" url="http://127.0.0.1/arrivee_an_1.php"/>
  </connection>
  <connection id="15" name="Connexion3021" type="4" refreshedVersion="4" background="1" refreshOnLoad="1" saveData="1">
    <webPr sourceData="1" parsePre="1" consecutive="1" xl2000="1" url="http://127.0.0.1/arrivee_an_3.php"/>
  </connection>
  <connection id="16" name="Connexion30211" type="4" refreshedVersion="4" background="1" refreshOnLoad="1" saveData="1">
    <webPr sourceData="1" parsePre="1" consecutive="1" xl2000="1" url="http://127.0.0.1/arrivee_an_4.php"/>
  </connection>
  <connection id="17" name="Connexion302111" type="4" refreshedVersion="4" background="1" refreshOnLoad="1" saveData="1">
    <webPr sourceData="1" parsePre="1" consecutive="1" xl2000="1" url="http://127.0.0.1/arrivee_an_5.php"/>
  </connection>
  <connection id="18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9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<sst xmlns="http://schemas.openxmlformats.org/spreadsheetml/2006/main" count="475" uniqueCount="310">
  <si>
    <t>KOKANP@HOTMAIL.COM</t>
  </si>
  <si>
    <t>Astro</t>
  </si>
  <si>
    <t>meilleur semaine</t>
  </si>
  <si>
    <t>meilleur J-10</t>
  </si>
  <si>
    <t>COURSE SEMAINE</t>
  </si>
  <si>
    <t>image semaine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</si>
  <si>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</si>
  <si>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</si>
  <si>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</si>
  <si>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</si>
  <si>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</si>
  <si>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</si>
  <si>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</si>
  <si>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</si>
  <si>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</si>
  <si>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</si>
  <si>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</si>
  <si>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</si>
  <si>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</si>
  <si>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</si>
  <si>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</si>
  <si>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</si>
  <si>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</si>
  <si>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</si>
  <si>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</si>
  <si>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</si>
  <si>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</si>
  <si>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</si>
  <si>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</si>
  <si>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</si>
  <si>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</si>
  <si>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</si>
  <si>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</si>
  <si>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</si>
  <si>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</si>
  <si>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</si>
  <si>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</si>
  <si>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</si>
  <si>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</si>
  <si>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</si>
  <si>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</si>
  <si>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</si>
  <si>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</si>
  <si>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</si>
  <si>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</si>
  <si>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</si>
  <si>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</si>
  <si>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</si>
  <si>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</si>
  <si>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</si>
  <si>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</si>
  <si>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</si>
  <si>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</si>
  <si>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</si>
  <si>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</si>
  <si>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</si>
  <si>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</si>
  <si>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</si>
  <si>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</si>
  <si>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la synthese de geny</t>
  </si>
  <si>
    <t>image hier</t>
  </si>
  <si>
    <t>classement par point</t>
  </si>
  <si>
    <t>liste type</t>
  </si>
  <si>
    <t>Programme officiel PMU</t>
  </si>
  <si>
    <t>stat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</si>
  <si>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</si>
  <si>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</si>
  <si>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</si>
  <si>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</si>
  <si>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</si>
  <si>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</si>
  <si>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</si>
  <si>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</si>
  <si>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</si>
  <si>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</si>
  <si>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</si>
  <si>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</si>
  <si>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</si>
  <si>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</si>
  <si>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</si>
  <si>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</si>
  <si>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</si>
  <si>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</si>
  <si>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</si>
  <si>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</si>
  <si>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</si>
  <si>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</si>
  <si>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</si>
  <si>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</si>
  <si>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</si>
  <si>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</si>
  <si>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</si>
  <si>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</si>
  <si>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</si>
  <si>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</si>
  <si>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</si>
  <si>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</si>
  <si>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</si>
  <si>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</si>
  <si>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</si>
  <si>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</si>
  <si>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</si>
  <si>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</si>
  <si>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</si>
  <si>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</si>
  <si>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</si>
  <si>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Tableau Roger 0</t>
  </si>
  <si>
    <t>Tableau Roger 1</t>
  </si>
  <si>
    <t>Tableau Roger 2</t>
  </si>
  <si>
    <t>Tableau Roger 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</si>
  <si>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</si>
  <si>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</si>
  <si>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</si>
  <si>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</si>
  <si>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</si>
  <si>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</si>
  <si>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</si>
  <si>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</si>
  <si>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</si>
  <si>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</si>
  <si>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</si>
  <si>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</si>
  <si>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</si>
  <si>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</si>
  <si>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</si>
  <si>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</si>
  <si>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</si>
  <si>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</si>
  <si>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</si>
  <si>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</si>
  <si>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</si>
  <si>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</si>
  <si>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</si>
  <si>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</si>
  <si>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</si>
  <si>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</si>
  <si>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</si>
  <si>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</si>
  <si>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</si>
  <si>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</si>
  <si>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AB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</si>
  <si>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</si>
  <si>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</si>
  <si>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</si>
  <si>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</si>
  <si>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</si>
  <si>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</si>
  <si>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</si>
  <si>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</si>
  <si>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</si>
  <si>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</si>
  <si>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</si>
  <si>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</si>
  <si>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</si>
  <si>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</si>
  <si>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</si>
  <si>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</si>
  <si>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</si>
  <si>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</si>
  <si>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</si>
  <si>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</si>
  <si>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</si>
  <si>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</si>
  <si>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</si>
  <si>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</si>
  <si>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</si>
  <si>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</si>
  <si>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</si>
  <si>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</si>
  <si>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</si>
  <si>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</si>
  <si>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</si>
  <si>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</si>
  <si>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</si>
  <si>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</si>
  <si>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</si>
  <si>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</si>
  <si>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</si>
  <si>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</si>
  <si>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</si>
  <si>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</si>
  <si>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</si>
  <si>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</si>
  <si>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</si>
  <si>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</si>
  <si>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</si>
  <si>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</si>
  <si>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</si>
  <si>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</si>
  <si>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</si>
  <si>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</si>
  <si>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</si>
  <si>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</si>
  <si>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</si>
  <si>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</si>
  <si>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</si>
  <si>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</si>
  <si>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</si>
  <si>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</si>
  <si>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</si>
  <si>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</si>
  <si>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</si>
  <si>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</si>
  <si>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</si>
  <si>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</si>
  <si>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</si>
  <si>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</si>
  <si>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</si>
  <si>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</si>
  <si>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pronostiqueur1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</si>
  <si>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</si>
  <si>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</si>
  <si>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</si>
  <si>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</si>
  <si>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</si>
  <si>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</si>
  <si>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</si>
  <si>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</si>
  <si>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</si>
  <si>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</si>
  <si>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</si>
  <si>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</si>
  <si>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</si>
  <si>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</si>
  <si>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</si>
  <si>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</si>
  <si>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</si>
  <si>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</si>
  <si>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</si>
  <si>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</si>
  <si>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</si>
  <si>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</si>
  <si>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</si>
  <si>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</si>
  <si>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</si>
  <si>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</si>
  <si>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</si>
  <si>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</si>
  <si>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</si>
  <si>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</si>
  <si>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</si>
  <si>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</si>
  <si>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12 selection+belle chance*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</si>
  <si>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</si>
  <si>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</si>
  <si>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</si>
  <si>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</si>
  <si>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</si>
  <si>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</si>
  <si>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</si>
  <si>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</si>
  <si>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</si>
  <si>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</si>
  <si>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</si>
  <si>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</si>
  <si>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</si>
  <si>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</si>
  <si>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</si>
  <si>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</si>
  <si>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</si>
  <si>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ETAPE</t>
  </si>
  <si>
    <t>VALIDE</t>
  </si>
  <si>
    <t>etape_valide</t>
  </si>
  <si>
    <t>INITIAL</t>
  </si>
  <si>
    <t>ZEO</t>
  </si>
  <si>
    <t>initialzero</t>
  </si>
  <si>
    <t>Synthese  pronostiqueurs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</si>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</sst>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 applyFill="0" applyProtection="0"/>
    <xf numFmtId="0" fontId="12" fillId="0" borderId="0" applyFill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 applyFill="1" applyProtection="1"/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0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8" fillId="2" borderId="14" xfId="0" applyFont="1" applyFill="1" applyBorder="1" applyAlignment="1" applyProtection="1">
      <alignment horizontal="center"/>
    </xf>
    <xf numFmtId="0" fontId="8" fillId="7" borderId="7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0" fontId="12" fillId="0" borderId="0" xfId="1" applyFill="1" applyBorder="1" applyAlignment="1" applyProtection="1">
      <alignment horizontal="center"/>
    </xf>
    <xf numFmtId="0" fontId="10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0" fillId="7" borderId="21" xfId="0" applyFont="1" applyFill="1" applyBorder="1" applyAlignment="1" applyProtection="1">
      <alignment horizontal="center"/>
    </xf>
    <xf numFmtId="0" fontId="8" fillId="7" borderId="18" xfId="0" applyFont="1" applyFill="1" applyBorder="1" applyAlignment="1" applyProtection="1">
      <alignment horizontal="center" vertical="center" wrapText="1"/>
    </xf>
    <xf numFmtId="0" fontId="8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0" fontId="8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 vertical="center" wrapText="1"/>
    </xf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0" fontId="8" fillId="7" borderId="30" xfId="0" applyFont="1" applyFill="1" applyBorder="1" applyAlignment="1" applyProtection="1">
      <alignment horizontal="center" vertical="center" wrapText="1"/>
    </xf>
    <xf numFmtId="0" fontId="8" fillId="7" borderId="31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10" fillId="0" borderId="9" xfId="0" applyFont="1" applyFill="1" applyBorder="1" applyProtection="1"/>
    <xf numFmtId="0" fontId="8" fillId="0" borderId="1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23" xfId="0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10" fillId="7" borderId="9" xfId="0" applyFont="1" applyFill="1" applyBorder="1" applyProtection="1"/>
    <xf numFmtId="0" fontId="10" fillId="7" borderId="11" xfId="0" applyFont="1" applyFill="1" applyBorder="1" applyProtection="1"/>
    <xf numFmtId="0" fontId="10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1" fillId="2" borderId="30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9" fillId="4" borderId="33" xfId="0" applyFont="1" applyFill="1" applyBorder="1" applyAlignment="1" applyProtection="1">
      <alignment horizontal="center"/>
    </xf>
    <xf numFmtId="0" fontId="9" fillId="4" borderId="34" xfId="0" applyFont="1" applyFill="1" applyBorder="1" applyAlignment="1" applyProtection="1">
      <alignment horizontal="center"/>
    </xf>
    <xf numFmtId="0" fontId="9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10" fillId="0" borderId="36" xfId="0" applyFont="1" applyFill="1" applyBorder="1" applyProtection="1"/>
    <xf numFmtId="0" fontId="10" fillId="0" borderId="37" xfId="0" applyFont="1" applyFill="1" applyBorder="1" applyAlignment="1" applyProtection="1">
      <alignment horizontal="center"/>
    </xf>
    <xf numFmtId="0" fontId="10" fillId="6" borderId="38" xfId="0" applyFont="1" applyFill="1" applyBorder="1" applyAlignment="1" applyProtection="1">
      <alignment horizontal="center"/>
    </xf>
    <xf numFmtId="0" fontId="10" fillId="0" borderId="15" xfId="0" applyFont="1" applyFill="1" applyBorder="1" applyProtection="1"/>
    <xf numFmtId="0" fontId="10" fillId="6" borderId="39" xfId="0" applyFont="1" applyFill="1" applyBorder="1" applyAlignment="1" applyProtection="1">
      <alignment horizontal="center"/>
    </xf>
    <xf numFmtId="0" fontId="10" fillId="0" borderId="26" xfId="0" applyFont="1" applyFill="1" applyBorder="1" applyProtection="1"/>
    <xf numFmtId="0" fontId="10" fillId="0" borderId="20" xfId="0" applyFont="1" applyFill="1" applyBorder="1" applyAlignment="1" applyProtection="1">
      <alignment horizontal="center"/>
    </xf>
    <xf numFmtId="0" fontId="10" fillId="6" borderId="22" xfId="0" applyFont="1" applyFill="1" applyBorder="1" applyAlignment="1" applyProtection="1">
      <alignment horizontal="center"/>
    </xf>
    <xf numFmtId="0" fontId="10" fillId="7" borderId="27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1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9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10" fillId="14" borderId="0" xfId="0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7" borderId="40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center"/>
    </xf>
    <xf numFmtId="0" fontId="10" fillId="3" borderId="16" xfId="0" applyFont="1" applyFill="1" applyBorder="1" applyAlignment="1" applyProtection="1">
      <alignment horizont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7" fillId="7" borderId="0" xfId="0" applyFont="1" applyFill="1" applyProtection="1"/>
    <xf numFmtId="0" fontId="18" fillId="7" borderId="0" xfId="0" applyFont="1" applyFill="1" applyProtection="1"/>
    <xf numFmtId="1" fontId="12" fillId="13" borderId="0" xfId="1" applyNumberForma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10" fillId="0" borderId="10" xfId="0" applyFont="1" applyFill="1" applyBorder="1" applyAlignment="1" applyProtection="1">
      <alignment horizontal="center"/>
    </xf>
    <xf numFmtId="0" fontId="10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10" fillId="0" borderId="8" xfId="0" applyFont="1" applyFill="1" applyBorder="1" applyProtection="1"/>
    <xf numFmtId="0" fontId="19" fillId="0" borderId="12" xfId="8" applyFill="1" applyBorder="1" applyAlignment="1" applyProtection="1"/>
    <xf numFmtId="0" fontId="10" fillId="0" borderId="12" xfId="0" applyFont="1" applyFill="1" applyBorder="1" applyProtection="1"/>
    <xf numFmtId="0" fontId="10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3" fillId="10" borderId="6" xfId="0" applyFont="1" applyFill="1" applyBorder="1" applyAlignment="1" applyProtection="1">
      <alignment horizontal="center"/>
    </xf>
    <xf numFmtId="0" fontId="19" fillId="0" borderId="0" xfId="8" applyFill="1" applyAlignment="1" applyProtection="1"/>
    <xf numFmtId="0" fontId="18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0" fillId="0" borderId="0" xfId="1" applyFont="1" applyFill="1" applyProtection="1"/>
    <xf numFmtId="0" fontId="13" fillId="10" borderId="9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2" fillId="0" borderId="0" xfId="1" applyFill="1" applyProtection="1"/>
    <xf numFmtId="0" fontId="19" fillId="0" borderId="0" xfId="8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19" fillId="0" borderId="0" xfId="8" applyFill="1" applyAlignment="1" applyProtection="1">
      <alignment horizontal="left"/>
    </xf>
    <xf numFmtId="0" fontId="22" fillId="0" borderId="0" xfId="8" applyFont="1" applyFill="1" applyAlignment="1" applyProtection="1">
      <alignment horizontal="left"/>
    </xf>
    <xf numFmtId="0" fontId="23" fillId="0" borderId="0" xfId="0" applyFont="1" applyFill="1" applyAlignment="1" applyProtection="1">
      <alignment horizontal="left"/>
    </xf>
    <xf numFmtId="0" fontId="24" fillId="0" borderId="0" xfId="0" applyFont="1" applyFill="1" applyProtection="1"/>
    <xf numFmtId="0" fontId="25" fillId="0" borderId="26" xfId="8" applyFont="1" applyFill="1" applyBorder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4" fillId="0" borderId="26" xfId="1" applyFont="1" applyFill="1" applyBorder="1" applyAlignment="1" applyProtection="1">
      <alignment horizontal="left"/>
    </xf>
    <xf numFmtId="0" fontId="24" fillId="0" borderId="13" xfId="0" applyFont="1" applyFill="1" applyBorder="1" applyProtection="1"/>
    <xf numFmtId="0" fontId="19" fillId="0" borderId="26" xfId="8" applyFill="1" applyBorder="1" applyAlignment="1" applyProtection="1">
      <alignment horizontal="left"/>
    </xf>
    <xf numFmtId="0" fontId="19" fillId="7" borderId="30" xfId="8" applyFill="1" applyBorder="1" applyAlignment="1" applyProtection="1">
      <alignment horizontal="center" vertical="center" wrapText="1"/>
    </xf>
    <xf numFmtId="0" fontId="19" fillId="7" borderId="29" xfId="8" applyFill="1" applyBorder="1" applyAlignment="1" applyProtection="1">
      <alignment horizontal="center" vertical="center" wrapText="1"/>
    </xf>
    <xf numFmtId="0" fontId="19" fillId="0" borderId="0" xfId="8" applyFill="1" applyBorder="1" applyAlignment="1" applyProtection="1">
      <alignment horizontal="center"/>
    </xf>
    <xf numFmtId="0" fontId="26" fillId="15" borderId="0" xfId="0" applyFont="1" applyFill="1" applyBorder="1" applyAlignment="1" applyProtection="1">
      <alignment horizontal="center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19" fillId="7" borderId="3" xfId="8" applyFill="1" applyBorder="1" applyAlignment="1" applyProtection="1">
      <alignment horizontal="center" vertical="center" wrapText="1"/>
    </xf>
    <xf numFmtId="0" fontId="19" fillId="7" borderId="4" xfId="8" applyFill="1" applyBorder="1" applyAlignment="1" applyProtection="1">
      <alignment horizontal="center" vertical="center" wrapText="1"/>
    </xf>
    <xf numFmtId="0" fontId="19" fillId="7" borderId="5" xfId="8" applyFill="1" applyBorder="1" applyAlignment="1" applyProtection="1">
      <alignment horizontal="center" vertical="center" wrapText="1"/>
    </xf>
    <xf numFmtId="14" fontId="7" fillId="7" borderId="4" xfId="0" applyNumberFormat="1" applyFont="1" applyFill="1" applyBorder="1" applyAlignment="1" applyProtection="1">
      <alignment horizontal="center"/>
    </xf>
    <xf numFmtId="14" fontId="7" fillId="7" borderId="5" xfId="0" applyNumberFormat="1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0" fillId="7" borderId="3" xfId="0" applyFont="1" applyFill="1" applyBorder="1" applyAlignment="1" applyProtection="1">
      <alignment horizontal="center"/>
    </xf>
    <xf numFmtId="0" fontId="10" fillId="7" borderId="4" xfId="0" applyFont="1" applyFill="1" applyBorder="1" applyAlignment="1" applyProtection="1">
      <alignment horizontal="center"/>
    </xf>
    <xf numFmtId="0" fontId="10" fillId="7" borderId="5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</xf>
    <xf numFmtId="0" fontId="10" fillId="11" borderId="4" xfId="0" applyFont="1" applyFill="1" applyBorder="1" applyAlignment="1" applyProtection="1">
      <alignment horizontal="center"/>
    </xf>
    <xf numFmtId="0" fontId="10" fillId="7" borderId="9" xfId="0" applyFont="1" applyFill="1" applyBorder="1" applyAlignment="1" applyProtection="1">
      <alignment horizontal="center"/>
    </xf>
    <xf numFmtId="0" fontId="10" fillId="7" borderId="10" xfId="0" applyFont="1" applyFill="1" applyBorder="1" applyAlignment="1" applyProtection="1">
      <alignment horizontal="center"/>
    </xf>
    <xf numFmtId="0" fontId="10" fillId="7" borderId="11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15" fillId="9" borderId="13" xfId="0" applyNumberFormat="1" applyFont="1" applyFill="1" applyBorder="1" applyAlignment="1" applyProtection="1">
      <alignment horizontal="center" wrapText="1"/>
    </xf>
  </cellXfs>
  <cellStyles count="21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3" xfId="7"/>
    <cellStyle name="Normal 3 2 3 2" xfId="14"/>
    <cellStyle name="Normal 3 2 3 3" xfId="20"/>
    <cellStyle name="Normal 3 2 4" xfId="10"/>
    <cellStyle name="Normal 3 2 5" xfId="16"/>
    <cellStyle name="Normal 3 3" xfId="4"/>
    <cellStyle name="Normal 3 3 2" xfId="11"/>
    <cellStyle name="Normal 3 3 3" xfId="17"/>
    <cellStyle name="Normal 3 4" xfId="6"/>
    <cellStyle name="Normal 3 4 2" xfId="13"/>
    <cellStyle name="Normal 3 4 3" xfId="19"/>
    <cellStyle name="Normal 3 5" xfId="9"/>
    <cellStyle name="Normal 3 6" xfId="15"/>
  </cellStyles>
  <dxfs count="19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zoomScaleNormal="100" zoomScaleSheetLayoutView="80" workbookViewId="0">
      <selection activeCell="W3" sqref="W3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70" t="s">
        <v>66</v>
      </c>
      <c r="Y1" s="171"/>
      <c r="Z1" s="171"/>
      <c r="AA1" s="171"/>
      <c r="AB1" s="166" t="e">
        <f>+#REF!</f>
        <v>#REF!</v>
      </c>
      <c r="AC1" s="166"/>
      <c r="AD1" s="166"/>
      <c r="AE1" s="166"/>
      <c r="AF1" s="167"/>
    </row>
    <row r="2" spans="1:42" s="5" customFormat="1" ht="21.75" thickBot="1" x14ac:dyDescent="0.4">
      <c r="A2" s="41" t="s">
        <v>33</v>
      </c>
      <c r="B2" s="41" t="s">
        <v>28</v>
      </c>
      <c r="C2" s="45" t="s">
        <v>6</v>
      </c>
      <c r="D2" s="46" t="s">
        <v>7</v>
      </c>
      <c r="E2" s="45" t="s">
        <v>8</v>
      </c>
      <c r="F2" s="45" t="s">
        <v>9</v>
      </c>
      <c r="G2" s="45" t="s">
        <v>10</v>
      </c>
      <c r="H2" s="45" t="s">
        <v>11</v>
      </c>
      <c r="I2" s="45" t="s">
        <v>12</v>
      </c>
      <c r="J2" s="45" t="s">
        <v>13</v>
      </c>
      <c r="K2" s="45" t="s">
        <v>14</v>
      </c>
      <c r="L2" s="45" t="s">
        <v>15</v>
      </c>
      <c r="M2" s="45" t="s">
        <v>16</v>
      </c>
      <c r="N2" s="45" t="s">
        <v>17</v>
      </c>
      <c r="O2" s="45" t="s">
        <v>18</v>
      </c>
      <c r="P2" s="45" t="s">
        <v>19</v>
      </c>
      <c r="Q2" s="45" t="s">
        <v>20</v>
      </c>
      <c r="R2" s="45" t="s">
        <v>21</v>
      </c>
      <c r="S2" s="45" t="s">
        <v>22</v>
      </c>
      <c r="T2" s="45" t="s">
        <v>23</v>
      </c>
      <c r="U2" s="45" t="s">
        <v>24</v>
      </c>
      <c r="V2" s="45" t="s">
        <v>25</v>
      </c>
      <c r="W2" s="9"/>
      <c r="X2" s="168" t="s">
        <v>35</v>
      </c>
      <c r="Y2" s="168"/>
      <c r="Z2" s="168"/>
      <c r="AA2" s="168"/>
      <c r="AB2" s="169"/>
      <c r="AC2" s="15">
        <v>14</v>
      </c>
      <c r="AD2" s="16"/>
      <c r="AE2" s="17"/>
    </row>
    <row r="3" spans="1:42" s="5" customFormat="1" ht="25.5" customHeight="1" thickBot="1" x14ac:dyDescent="0.5">
      <c r="A3" s="42">
        <v>1</v>
      </c>
      <c r="B3" s="43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2">
        <f>SUM(C3:V3)</f>
        <v>0</v>
      </c>
      <c r="X3" s="50" t="s">
        <v>48</v>
      </c>
      <c r="Y3" s="26">
        <f>DAY(AA4)</f>
        <v>5</v>
      </c>
      <c r="Z3" s="22" t="s">
        <v>49</v>
      </c>
      <c r="AA3" s="26">
        <f>MONTH(AA4)</f>
        <v>10</v>
      </c>
      <c r="AB3" s="22" t="s">
        <v>50</v>
      </c>
      <c r="AC3" s="26">
        <f>YEAR(AA4)</f>
        <v>2014</v>
      </c>
      <c r="AD3" s="7"/>
      <c r="AE3" s="86" t="s">
        <v>208</v>
      </c>
      <c r="AF3" s="85" t="e">
        <f>AB1-AA4</f>
        <v>#REF!</v>
      </c>
      <c r="AG3"/>
      <c r="AH3" s="93"/>
      <c r="AI3" s="93"/>
      <c r="AJ3" s="92"/>
      <c r="AO3" s="83"/>
      <c r="AP3" s="83"/>
    </row>
    <row r="4" spans="1:42" s="5" customFormat="1" ht="25.5" customHeight="1" thickBot="1" x14ac:dyDescent="0.4">
      <c r="A4" s="42"/>
      <c r="B4" s="43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90">
        <f t="shared" ref="W4:W19" si="0">SUM(C4:V4)</f>
        <v>0</v>
      </c>
      <c r="X4" s="173" t="s">
        <v>36</v>
      </c>
      <c r="Y4" s="174"/>
      <c r="Z4" s="174"/>
      <c r="AA4" s="182">
        <v>41917</v>
      </c>
      <c r="AB4" s="182"/>
      <c r="AC4" s="182"/>
      <c r="AD4" s="182"/>
      <c r="AE4" s="183"/>
      <c r="AG4" s="21"/>
      <c r="AH4" s="9"/>
      <c r="AI4" s="94"/>
      <c r="AJ4" s="95"/>
      <c r="AO4" s="9"/>
      <c r="AP4" s="9"/>
    </row>
    <row r="5" spans="1:42" s="5" customFormat="1" ht="25.5" customHeight="1" thickBot="1" x14ac:dyDescent="0.4">
      <c r="A5" s="42">
        <v>3</v>
      </c>
      <c r="B5" s="43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90">
        <f t="shared" si="0"/>
        <v>0</v>
      </c>
      <c r="X5" s="170" t="s">
        <v>47</v>
      </c>
      <c r="Y5" s="171"/>
      <c r="Z5" s="172"/>
      <c r="AA5" s="48">
        <v>11</v>
      </c>
      <c r="AB5" s="48">
        <v>9</v>
      </c>
      <c r="AC5" s="48">
        <v>13</v>
      </c>
      <c r="AD5" s="48">
        <v>14</v>
      </c>
      <c r="AE5" s="48">
        <v>16</v>
      </c>
      <c r="AG5" s="21"/>
      <c r="AH5" s="9"/>
      <c r="AI5" s="94"/>
      <c r="AJ5" s="95"/>
      <c r="AO5" s="9"/>
      <c r="AP5" s="9"/>
    </row>
    <row r="6" spans="1:42" s="5" customFormat="1" ht="25.5" customHeight="1" thickBot="1" x14ac:dyDescent="0.4">
      <c r="A6" s="42">
        <v>4</v>
      </c>
      <c r="B6" s="43" t="s">
        <v>53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90">
        <f t="shared" si="0"/>
        <v>0</v>
      </c>
      <c r="AA6" s="90"/>
      <c r="AB6" s="90"/>
      <c r="AC6" s="90"/>
      <c r="AD6" s="90"/>
      <c r="AE6" s="90"/>
      <c r="AG6" s="21"/>
      <c r="AH6" s="9"/>
      <c r="AI6" s="94"/>
      <c r="AJ6" s="95"/>
      <c r="AO6" s="9"/>
      <c r="AP6" s="9"/>
    </row>
    <row r="7" spans="1:42" s="5" customFormat="1" ht="25.5" customHeight="1" thickBot="1" x14ac:dyDescent="0.4">
      <c r="A7" s="42">
        <v>5</v>
      </c>
      <c r="B7" s="43" t="s">
        <v>52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90">
        <f t="shared" si="0"/>
        <v>0</v>
      </c>
      <c r="Y7" s="175" t="s">
        <v>177</v>
      </c>
      <c r="Z7" s="176"/>
      <c r="AA7" s="176"/>
      <c r="AB7" s="177"/>
      <c r="AC7" s="175" t="s">
        <v>178</v>
      </c>
      <c r="AD7" s="176"/>
      <c r="AE7" s="176"/>
      <c r="AF7" s="177"/>
      <c r="AG7" s="120" t="s">
        <v>260</v>
      </c>
      <c r="AH7" s="127" t="s">
        <v>263</v>
      </c>
      <c r="AI7" s="94"/>
      <c r="AJ7" s="95"/>
      <c r="AO7" s="9"/>
      <c r="AP7" s="9"/>
    </row>
    <row r="8" spans="1:42" s="5" customFormat="1" ht="25.5" customHeight="1" thickBot="1" x14ac:dyDescent="0.4">
      <c r="A8" s="42">
        <v>6</v>
      </c>
      <c r="B8" s="43" t="s">
        <v>65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90">
        <f t="shared" si="0"/>
        <v>0</v>
      </c>
      <c r="Y8" s="56" t="s">
        <v>147</v>
      </c>
      <c r="Z8" s="58" t="s">
        <v>148</v>
      </c>
      <c r="AA8" s="58" t="s">
        <v>149</v>
      </c>
      <c r="AB8" s="57" t="s">
        <v>150</v>
      </c>
      <c r="AC8" s="56" t="s">
        <v>147</v>
      </c>
      <c r="AD8" s="58" t="s">
        <v>148</v>
      </c>
      <c r="AE8" s="58" t="s">
        <v>149</v>
      </c>
      <c r="AF8" s="57" t="s">
        <v>150</v>
      </c>
      <c r="AG8" s="121" t="s">
        <v>261</v>
      </c>
      <c r="AH8" s="121" t="s">
        <v>264</v>
      </c>
      <c r="AI8" s="94"/>
      <c r="AJ8" s="95"/>
      <c r="AO8" s="9"/>
      <c r="AP8" s="9"/>
    </row>
    <row r="9" spans="1:42" s="5" customFormat="1" ht="25.5" customHeight="1" thickBot="1" x14ac:dyDescent="0.4">
      <c r="A9" s="42">
        <v>7</v>
      </c>
      <c r="B9" s="43" t="s">
        <v>96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90">
        <f t="shared" si="0"/>
        <v>0</v>
      </c>
      <c r="Y9" s="60">
        <v>3</v>
      </c>
      <c r="Z9" s="61">
        <v>1</v>
      </c>
      <c r="AA9" s="61">
        <v>3</v>
      </c>
      <c r="AB9" s="59">
        <v>2</v>
      </c>
      <c r="AC9" s="60">
        <v>-1</v>
      </c>
      <c r="AD9" s="61">
        <v>-1</v>
      </c>
      <c r="AE9" s="61">
        <v>-1</v>
      </c>
      <c r="AF9" s="59">
        <v>-1</v>
      </c>
      <c r="AG9" s="119">
        <v>3</v>
      </c>
      <c r="AH9" s="119">
        <v>3</v>
      </c>
      <c r="AI9" s="94"/>
      <c r="AJ9" s="95"/>
      <c r="AK9" s="94"/>
      <c r="AO9" s="9"/>
      <c r="AP9" s="9"/>
    </row>
    <row r="10" spans="1:42" s="5" customFormat="1" ht="25.5" customHeight="1" thickBot="1" x14ac:dyDescent="0.4">
      <c r="A10" s="42">
        <v>8</v>
      </c>
      <c r="B10" s="43" t="s">
        <v>63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90">
        <f t="shared" si="0"/>
        <v>0</v>
      </c>
      <c r="Z10" s="5">
        <v>6</v>
      </c>
      <c r="AB10" s="5">
        <v>1</v>
      </c>
      <c r="AD10" s="5">
        <v>-1</v>
      </c>
      <c r="AF10" s="5">
        <v>-1</v>
      </c>
      <c r="AG10" s="21"/>
      <c r="AH10" s="9"/>
      <c r="AO10" s="9"/>
      <c r="AP10" s="9"/>
    </row>
    <row r="11" spans="1:42" s="5" customFormat="1" ht="25.5" customHeight="1" thickBot="1" x14ac:dyDescent="0.4">
      <c r="A11" s="42">
        <v>9</v>
      </c>
      <c r="B11" s="44" t="s">
        <v>137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90">
        <f t="shared" si="0"/>
        <v>0</v>
      </c>
      <c r="Y11" s="10"/>
      <c r="Z11" s="14" t="s">
        <v>27</v>
      </c>
      <c r="AA11" s="14" t="s">
        <v>30</v>
      </c>
      <c r="AB11" s="14" t="s">
        <v>29</v>
      </c>
      <c r="AC11" s="14" t="s">
        <v>31</v>
      </c>
      <c r="AD11" s="14" t="s">
        <v>51</v>
      </c>
      <c r="AE11" s="14" t="s">
        <v>64</v>
      </c>
      <c r="AG11" s="21"/>
      <c r="AH11" s="9"/>
      <c r="AO11" s="9"/>
      <c r="AP11" s="9"/>
    </row>
    <row r="12" spans="1:42" s="5" customFormat="1" ht="25.5" customHeight="1" thickBot="1" x14ac:dyDescent="0.4">
      <c r="A12" s="42">
        <v>10</v>
      </c>
      <c r="B12" s="33" t="s">
        <v>138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90">
        <f t="shared" si="0"/>
        <v>0</v>
      </c>
      <c r="Y12" s="63">
        <v>1</v>
      </c>
      <c r="Z12" s="20"/>
      <c r="AA12" s="20"/>
      <c r="AB12" s="20"/>
      <c r="AC12" s="20"/>
      <c r="AD12" s="20"/>
      <c r="AE12" s="20"/>
      <c r="AF12" s="20" t="s">
        <v>157</v>
      </c>
      <c r="AG12" s="21"/>
      <c r="AH12" s="9"/>
      <c r="AI12" s="20">
        <f>C17</f>
        <v>0</v>
      </c>
      <c r="AJ12" s="20">
        <f>C18</f>
        <v>0</v>
      </c>
      <c r="AK12" s="20">
        <f>C19</f>
        <v>0</v>
      </c>
      <c r="AL12" s="20">
        <f>C21</f>
        <v>0</v>
      </c>
      <c r="AM12" s="20">
        <f>C22</f>
        <v>0</v>
      </c>
      <c r="AN12" s="20">
        <f>C23</f>
        <v>0</v>
      </c>
      <c r="AO12" s="9"/>
      <c r="AP12" s="9"/>
    </row>
    <row r="13" spans="1:42" s="5" customFormat="1" ht="25.5" customHeight="1" thickBot="1" x14ac:dyDescent="0.4">
      <c r="A13" s="42">
        <v>11</v>
      </c>
      <c r="B13" s="33" t="s">
        <v>146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90">
        <f t="shared" si="0"/>
        <v>0</v>
      </c>
      <c r="Y13" s="63">
        <v>2</v>
      </c>
      <c r="Z13" s="20"/>
      <c r="AA13" s="20"/>
      <c r="AB13" s="20"/>
      <c r="AC13" s="20"/>
      <c r="AD13" s="20"/>
      <c r="AE13" s="20"/>
      <c r="AF13" s="20" t="s">
        <v>158</v>
      </c>
      <c r="AG13" s="21"/>
      <c r="AH13" s="9"/>
      <c r="AI13" s="20">
        <f>C18</f>
        <v>0</v>
      </c>
      <c r="AJ13" s="20">
        <f>D18</f>
        <v>0</v>
      </c>
      <c r="AK13" s="20">
        <f>D19</f>
        <v>0</v>
      </c>
      <c r="AL13" s="20">
        <f>D21</f>
        <v>0</v>
      </c>
      <c r="AM13" s="20">
        <f>D22</f>
        <v>0</v>
      </c>
      <c r="AN13" s="20">
        <f>D23</f>
        <v>0</v>
      </c>
      <c r="AO13" s="9"/>
      <c r="AP13" s="9"/>
    </row>
    <row r="14" spans="1:42" s="5" customFormat="1" ht="21" x14ac:dyDescent="0.35">
      <c r="A14" s="62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90"/>
      <c r="Y14" s="63">
        <v>3</v>
      </c>
      <c r="Z14" s="20"/>
      <c r="AA14" s="20"/>
      <c r="AB14" s="20"/>
      <c r="AC14" s="20"/>
      <c r="AD14" s="20"/>
      <c r="AE14" s="20"/>
      <c r="AF14" s="20" t="s">
        <v>159</v>
      </c>
      <c r="AG14" s="21"/>
      <c r="AH14" s="9"/>
      <c r="AI14" s="20">
        <f>E17</f>
        <v>0</v>
      </c>
      <c r="AJ14" s="20">
        <f>E18</f>
        <v>0</v>
      </c>
      <c r="AK14" s="20">
        <f>E19</f>
        <v>0</v>
      </c>
      <c r="AL14" s="20">
        <f>E21</f>
        <v>0</v>
      </c>
      <c r="AM14" s="20">
        <f>E22</f>
        <v>0</v>
      </c>
      <c r="AN14" s="20">
        <f>E23</f>
        <v>0</v>
      </c>
      <c r="AO14" s="9"/>
      <c r="AP14" s="9"/>
    </row>
    <row r="15" spans="1:42" s="5" customFormat="1" ht="18.75" customHeight="1" thickBot="1" x14ac:dyDescent="0.4">
      <c r="W15" s="90"/>
      <c r="Y15" s="63">
        <v>4</v>
      </c>
      <c r="Z15" s="20"/>
      <c r="AA15" s="20"/>
      <c r="AB15" s="20"/>
      <c r="AC15" s="20"/>
      <c r="AD15" s="20"/>
      <c r="AE15" s="20"/>
      <c r="AF15" s="20" t="s">
        <v>160</v>
      </c>
      <c r="AG15" s="21"/>
      <c r="AH15" s="9"/>
      <c r="AI15" s="20">
        <f>F17</f>
        <v>0</v>
      </c>
      <c r="AJ15" s="20">
        <f>F18</f>
        <v>0</v>
      </c>
      <c r="AK15" s="20">
        <f>F19</f>
        <v>0</v>
      </c>
      <c r="AL15" s="20">
        <f>G21</f>
        <v>0</v>
      </c>
      <c r="AM15" s="20">
        <f>G22</f>
        <v>0</v>
      </c>
      <c r="AN15" s="20">
        <f>G23</f>
        <v>0</v>
      </c>
      <c r="AO15" s="9"/>
      <c r="AP15" s="9"/>
    </row>
    <row r="16" spans="1:42" s="5" customFormat="1" ht="18.75" customHeight="1" thickBot="1" x14ac:dyDescent="0.4">
      <c r="B16" s="36" t="s">
        <v>106</v>
      </c>
      <c r="C16" s="23"/>
      <c r="D16" s="23"/>
      <c r="E16" s="29"/>
      <c r="F16" s="29"/>
      <c r="G16" s="30"/>
      <c r="H16" s="32"/>
      <c r="I16" s="53"/>
      <c r="J16" s="53"/>
      <c r="K16" s="53"/>
      <c r="L16" s="30"/>
      <c r="M16" s="32"/>
      <c r="N16" s="29"/>
      <c r="O16" s="29"/>
      <c r="P16" s="29"/>
      <c r="Q16" s="30"/>
      <c r="R16" s="32"/>
      <c r="S16" s="29"/>
      <c r="T16" s="29"/>
      <c r="U16" s="29"/>
      <c r="V16" s="30"/>
      <c r="W16" s="90"/>
      <c r="Y16" s="63">
        <v>5</v>
      </c>
      <c r="Z16" s="20"/>
      <c r="AA16" s="20"/>
      <c r="AB16" s="20"/>
      <c r="AC16" s="20"/>
      <c r="AD16" s="20"/>
      <c r="AE16" s="20"/>
      <c r="AF16" s="20" t="s">
        <v>161</v>
      </c>
      <c r="AG16" s="124"/>
      <c r="AH16" s="9"/>
      <c r="AI16" s="20">
        <f>G17</f>
        <v>0</v>
      </c>
      <c r="AJ16" s="20">
        <f>G18</f>
        <v>0</v>
      </c>
      <c r="AK16" s="20">
        <f>G19</f>
        <v>0</v>
      </c>
      <c r="AL16" s="20">
        <f>G21</f>
        <v>0</v>
      </c>
      <c r="AM16" s="20">
        <f>G22</f>
        <v>0</v>
      </c>
      <c r="AN16" s="20">
        <f>G23</f>
        <v>0</v>
      </c>
      <c r="AO16" s="9"/>
      <c r="AP16" s="9"/>
    </row>
    <row r="17" spans="1:42" s="5" customFormat="1" ht="18.75" customHeight="1" thickBot="1" x14ac:dyDescent="0.4">
      <c r="A17" s="12">
        <v>14</v>
      </c>
      <c r="B17" s="33" t="s">
        <v>107</v>
      </c>
      <c r="C17" s="32"/>
      <c r="D17" s="29"/>
      <c r="E17" s="29"/>
      <c r="F17" s="29"/>
      <c r="G17" s="30"/>
      <c r="H17" s="31"/>
      <c r="I17" s="23"/>
      <c r="J17" s="23"/>
      <c r="K17" s="23"/>
      <c r="L17" s="24"/>
      <c r="M17" s="31"/>
      <c r="N17" s="23"/>
      <c r="O17" s="23"/>
      <c r="P17" s="23"/>
      <c r="Q17" s="24"/>
      <c r="R17" s="31"/>
      <c r="S17" s="23"/>
      <c r="T17" s="23"/>
      <c r="U17" s="23"/>
      <c r="V17" s="24"/>
      <c r="W17" s="90">
        <f t="shared" si="0"/>
        <v>0</v>
      </c>
      <c r="Y17" s="63">
        <v>6</v>
      </c>
      <c r="Z17" s="20"/>
      <c r="AA17" s="20"/>
      <c r="AB17" s="20"/>
      <c r="AC17" s="20"/>
      <c r="AD17" s="20"/>
      <c r="AE17" s="20"/>
      <c r="AF17" s="20" t="s">
        <v>162</v>
      </c>
      <c r="AG17" s="21"/>
      <c r="AH17" s="9"/>
      <c r="AI17" s="20">
        <f>H17</f>
        <v>0</v>
      </c>
      <c r="AJ17" s="20">
        <f>H18</f>
        <v>0</v>
      </c>
      <c r="AK17" s="20">
        <f>H19</f>
        <v>0</v>
      </c>
      <c r="AL17" s="20">
        <f>H21</f>
        <v>0</v>
      </c>
      <c r="AM17" s="20">
        <f>H22</f>
        <v>0</v>
      </c>
      <c r="AN17" s="20">
        <f>H23</f>
        <v>0</v>
      </c>
      <c r="AO17" s="9"/>
      <c r="AP17" s="9"/>
    </row>
    <row r="18" spans="1:42" s="5" customFormat="1" ht="18.75" customHeight="1" thickBot="1" x14ac:dyDescent="0.4">
      <c r="A18" s="12">
        <v>15</v>
      </c>
      <c r="B18" s="33" t="s">
        <v>108</v>
      </c>
      <c r="C18" s="31"/>
      <c r="D18" s="23"/>
      <c r="E18" s="23"/>
      <c r="F18" s="23"/>
      <c r="G18" s="24"/>
      <c r="H18" s="31"/>
      <c r="I18" s="23"/>
      <c r="J18" s="23"/>
      <c r="K18" s="23"/>
      <c r="L18" s="24"/>
      <c r="M18" s="31"/>
      <c r="N18" s="23"/>
      <c r="O18" s="23"/>
      <c r="P18" s="23"/>
      <c r="Q18" s="24"/>
      <c r="R18" s="31"/>
      <c r="S18" s="23"/>
      <c r="T18" s="23"/>
      <c r="U18" s="23"/>
      <c r="V18" s="24"/>
      <c r="W18" s="90">
        <f t="shared" si="0"/>
        <v>0</v>
      </c>
      <c r="Y18" s="63">
        <v>7</v>
      </c>
      <c r="Z18" s="20"/>
      <c r="AA18" s="20"/>
      <c r="AB18" s="20"/>
      <c r="AC18" s="20"/>
      <c r="AD18" s="20"/>
      <c r="AE18" s="20"/>
      <c r="AF18" s="20" t="s">
        <v>163</v>
      </c>
      <c r="AG18" s="21" t="s">
        <v>136</v>
      </c>
      <c r="AH18" s="9"/>
      <c r="AI18" s="20">
        <f>I17</f>
        <v>0</v>
      </c>
      <c r="AJ18" s="20">
        <f>I18</f>
        <v>0</v>
      </c>
      <c r="AK18" s="20">
        <f>I19</f>
        <v>0</v>
      </c>
      <c r="AL18" s="20">
        <f>I21</f>
        <v>0</v>
      </c>
      <c r="AM18" s="20">
        <f>I22</f>
        <v>0</v>
      </c>
      <c r="AN18" s="20">
        <f>I23</f>
        <v>0</v>
      </c>
      <c r="AO18" s="9"/>
      <c r="AP18" s="9"/>
    </row>
    <row r="19" spans="1:42" s="5" customFormat="1" ht="18.75" customHeight="1" thickBot="1" x14ac:dyDescent="0.4">
      <c r="A19" s="12">
        <v>16</v>
      </c>
      <c r="B19" s="33" t="s">
        <v>109</v>
      </c>
      <c r="C19" s="31"/>
      <c r="D19" s="23"/>
      <c r="E19" s="23"/>
      <c r="F19" s="23"/>
      <c r="G19" s="24"/>
      <c r="H19" s="31"/>
      <c r="I19" s="23"/>
      <c r="J19" s="23"/>
      <c r="K19" s="23"/>
      <c r="L19" s="24"/>
      <c r="M19" s="31"/>
      <c r="N19" s="23"/>
      <c r="O19" s="23"/>
      <c r="P19" s="23"/>
      <c r="Q19" s="24"/>
      <c r="R19" s="31"/>
      <c r="S19" s="23"/>
      <c r="T19" s="89"/>
      <c r="U19" s="23"/>
      <c r="V19" s="24"/>
      <c r="W19" s="90">
        <f t="shared" si="0"/>
        <v>0</v>
      </c>
      <c r="Y19" s="63">
        <v>8</v>
      </c>
      <c r="Z19" s="20"/>
      <c r="AA19" s="20"/>
      <c r="AB19" s="20"/>
      <c r="AC19" s="20"/>
      <c r="AD19" s="20"/>
      <c r="AE19" s="20"/>
      <c r="AF19" s="20" t="s">
        <v>164</v>
      </c>
      <c r="AG19" s="21"/>
      <c r="AH19" s="9"/>
      <c r="AI19" s="20">
        <f>J17</f>
        <v>0</v>
      </c>
      <c r="AJ19" s="20">
        <f>J18</f>
        <v>0</v>
      </c>
      <c r="AK19" s="20">
        <f>J19</f>
        <v>0</v>
      </c>
      <c r="AL19" s="20">
        <f>J21</f>
        <v>0</v>
      </c>
      <c r="AM19" s="20">
        <f>J22</f>
        <v>0</v>
      </c>
      <c r="AN19" s="20">
        <f>J23</f>
        <v>0</v>
      </c>
      <c r="AO19" s="9"/>
      <c r="AP19" s="9"/>
    </row>
    <row r="20" spans="1:42" s="5" customFormat="1" ht="18.75" customHeight="1" x14ac:dyDescent="0.35">
      <c r="A20" s="12">
        <v>17</v>
      </c>
      <c r="W20" s="90"/>
      <c r="Y20" s="63">
        <v>9</v>
      </c>
      <c r="Z20" s="20"/>
      <c r="AA20" s="20"/>
      <c r="AB20" s="20"/>
      <c r="AC20" s="20"/>
      <c r="AD20" s="20"/>
      <c r="AE20" s="20"/>
      <c r="AF20" s="20" t="s">
        <v>165</v>
      </c>
      <c r="AG20" s="21"/>
      <c r="AH20" s="9"/>
      <c r="AI20" s="20">
        <f>K17</f>
        <v>0</v>
      </c>
      <c r="AJ20" s="20">
        <f>K18</f>
        <v>0</v>
      </c>
      <c r="AK20" s="20">
        <f>K19</f>
        <v>0</v>
      </c>
      <c r="AL20" s="20">
        <f>K21</f>
        <v>0</v>
      </c>
      <c r="AM20" s="20">
        <f>K22</f>
        <v>0</v>
      </c>
      <c r="AN20" s="20">
        <f>K23</f>
        <v>0</v>
      </c>
      <c r="AO20" s="9"/>
      <c r="AP20" s="9"/>
    </row>
    <row r="21" spans="1:42" s="5" customFormat="1" ht="18.75" customHeight="1" thickBot="1" x14ac:dyDescent="0.4">
      <c r="A21" s="12">
        <v>18</v>
      </c>
      <c r="B21" s="33" t="s">
        <v>183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90"/>
      <c r="Y21" s="63">
        <v>10</v>
      </c>
      <c r="Z21" s="20"/>
      <c r="AA21" s="20"/>
      <c r="AB21" s="20"/>
      <c r="AC21" s="20"/>
      <c r="AD21" s="20"/>
      <c r="AE21" s="20"/>
      <c r="AF21" s="20" t="s">
        <v>166</v>
      </c>
      <c r="AG21" s="21"/>
      <c r="AH21" s="9"/>
      <c r="AI21" s="20">
        <f>L17</f>
        <v>0</v>
      </c>
      <c r="AJ21" s="20">
        <f>L18</f>
        <v>0</v>
      </c>
      <c r="AK21" s="20">
        <f>L19</f>
        <v>0</v>
      </c>
      <c r="AL21" s="20">
        <f>L21</f>
        <v>0</v>
      </c>
      <c r="AM21" s="20">
        <f>L22</f>
        <v>0</v>
      </c>
      <c r="AN21" s="20">
        <f>L23</f>
        <v>0</v>
      </c>
      <c r="AO21" s="9"/>
      <c r="AP21" s="9"/>
    </row>
    <row r="22" spans="1:42" s="5" customFormat="1" ht="18.75" customHeight="1" thickBot="1" x14ac:dyDescent="0.4">
      <c r="A22" s="12">
        <v>19</v>
      </c>
      <c r="B22" s="33" t="s">
        <v>184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90"/>
      <c r="Y22" s="63">
        <v>11</v>
      </c>
      <c r="Z22" s="20"/>
      <c r="AA22" s="20"/>
      <c r="AB22" s="20"/>
      <c r="AC22" s="20"/>
      <c r="AD22" s="20"/>
      <c r="AE22" s="20"/>
      <c r="AF22" s="20" t="s">
        <v>167</v>
      </c>
      <c r="AG22" s="21"/>
      <c r="AH22" s="9"/>
      <c r="AI22" s="20"/>
      <c r="AJ22" s="20"/>
      <c r="AK22" s="20"/>
      <c r="AL22" s="20"/>
      <c r="AM22" s="20"/>
      <c r="AN22" s="20"/>
      <c r="AO22" s="9"/>
      <c r="AP22" s="9"/>
    </row>
    <row r="23" spans="1:42" s="5" customFormat="1" ht="18.75" customHeight="1" thickBot="1" x14ac:dyDescent="0.4">
      <c r="A23" s="42">
        <v>20</v>
      </c>
      <c r="B23" s="33" t="s">
        <v>185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90"/>
      <c r="Y23" s="63">
        <v>12</v>
      </c>
      <c r="Z23" s="20"/>
      <c r="AA23" s="20"/>
      <c r="AB23" s="20"/>
      <c r="AC23" s="20"/>
      <c r="AD23" s="20"/>
      <c r="AE23" s="20"/>
      <c r="AF23" s="20" t="s">
        <v>168</v>
      </c>
      <c r="AG23" s="21"/>
      <c r="AH23" s="9"/>
      <c r="AI23" s="20">
        <f>M17</f>
        <v>0</v>
      </c>
      <c r="AJ23" s="20">
        <f>M18</f>
        <v>0</v>
      </c>
      <c r="AK23" s="20">
        <f>M19</f>
        <v>0</v>
      </c>
      <c r="AL23" s="20">
        <f>M21</f>
        <v>0</v>
      </c>
      <c r="AM23" s="20">
        <f>M22</f>
        <v>0</v>
      </c>
      <c r="AN23" s="20">
        <f>M23</f>
        <v>0</v>
      </c>
      <c r="AO23" s="9"/>
      <c r="AP23" s="9"/>
    </row>
    <row r="24" spans="1:42" s="5" customFormat="1" ht="18.75" customHeight="1" x14ac:dyDescent="0.25">
      <c r="A24" s="42">
        <v>21</v>
      </c>
      <c r="Y24" s="63">
        <v>13</v>
      </c>
      <c r="Z24" s="20"/>
      <c r="AA24" s="20"/>
      <c r="AB24" s="20"/>
      <c r="AC24" s="20"/>
      <c r="AD24" s="20"/>
      <c r="AE24" s="20"/>
      <c r="AF24" s="20" t="s">
        <v>169</v>
      </c>
      <c r="AG24" s="21"/>
      <c r="AH24" s="9"/>
      <c r="AI24" s="20">
        <f>N17</f>
        <v>0</v>
      </c>
      <c r="AJ24" s="20">
        <f>N18</f>
        <v>0</v>
      </c>
      <c r="AK24" s="20">
        <f>N19</f>
        <v>0</v>
      </c>
      <c r="AL24" s="20">
        <f>N21</f>
        <v>0</v>
      </c>
      <c r="AM24" s="20">
        <f>N22</f>
        <v>0</v>
      </c>
      <c r="AN24" s="20">
        <f>N23</f>
        <v>0</v>
      </c>
      <c r="AO24" s="9"/>
      <c r="AP24" s="9"/>
    </row>
    <row r="25" spans="1:42" s="5" customFormat="1" ht="18.75" customHeight="1" thickBot="1" x14ac:dyDescent="0.3">
      <c r="Y25" s="63">
        <v>14</v>
      </c>
      <c r="Z25" s="20"/>
      <c r="AA25" s="20"/>
      <c r="AB25" s="20"/>
      <c r="AC25" s="20"/>
      <c r="AD25" s="20"/>
      <c r="AE25" s="20"/>
      <c r="AF25" s="20" t="s">
        <v>170</v>
      </c>
      <c r="AG25" s="21"/>
      <c r="AH25" s="9"/>
      <c r="AI25" s="20">
        <f>O17</f>
        <v>0</v>
      </c>
      <c r="AJ25" s="20">
        <f>O18</f>
        <v>0</v>
      </c>
      <c r="AK25" s="20">
        <f>O19</f>
        <v>0</v>
      </c>
      <c r="AL25" s="20">
        <f>O21</f>
        <v>0</v>
      </c>
      <c r="AM25" s="20">
        <f>O22</f>
        <v>0</v>
      </c>
      <c r="AN25" s="20">
        <f>O23</f>
        <v>0</v>
      </c>
      <c r="AO25" s="9"/>
      <c r="AP25" s="9"/>
    </row>
    <row r="26" spans="1:42" s="5" customFormat="1" ht="32.25" customHeight="1" thickBot="1" x14ac:dyDescent="0.3">
      <c r="A26" s="42">
        <v>22</v>
      </c>
      <c r="B26" s="150" t="s">
        <v>279</v>
      </c>
      <c r="C26" s="136">
        <v>11</v>
      </c>
      <c r="D26" s="136">
        <v>18</v>
      </c>
      <c r="E26" s="136">
        <v>16</v>
      </c>
      <c r="F26" s="136">
        <v>19</v>
      </c>
      <c r="G26" s="136">
        <v>7</v>
      </c>
      <c r="H26" s="136">
        <v>8</v>
      </c>
      <c r="I26" s="136">
        <v>2</v>
      </c>
      <c r="J26" s="136">
        <v>17</v>
      </c>
      <c r="K26" s="136">
        <v>1</v>
      </c>
      <c r="L26" s="136">
        <v>13</v>
      </c>
      <c r="M26" s="136">
        <v>9</v>
      </c>
      <c r="N26" s="136">
        <v>20</v>
      </c>
      <c r="O26" s="136">
        <v>3</v>
      </c>
      <c r="P26" s="136">
        <v>6</v>
      </c>
      <c r="Q26" s="136">
        <v>4</v>
      </c>
      <c r="R26" s="134">
        <v>14</v>
      </c>
      <c r="S26" s="134">
        <v>5</v>
      </c>
      <c r="T26" s="134">
        <v>10</v>
      </c>
      <c r="U26" s="134">
        <v>12</v>
      </c>
      <c r="V26" s="134">
        <v>15</v>
      </c>
      <c r="W26" s="26">
        <f>SUM(C26:V26)</f>
        <v>210</v>
      </c>
      <c r="Y26" s="63">
        <v>15</v>
      </c>
      <c r="Z26" s="20"/>
      <c r="AA26" s="20"/>
      <c r="AB26" s="20"/>
      <c r="AC26" s="20"/>
      <c r="AD26" s="20"/>
      <c r="AE26" s="20"/>
      <c r="AF26" s="20" t="s">
        <v>171</v>
      </c>
      <c r="AH26" s="9"/>
      <c r="AI26" s="20">
        <f>P17</f>
        <v>0</v>
      </c>
      <c r="AJ26" s="20">
        <f>P18</f>
        <v>0</v>
      </c>
      <c r="AK26" s="20">
        <f>P19</f>
        <v>0</v>
      </c>
      <c r="AL26" s="20">
        <f>P21</f>
        <v>0</v>
      </c>
      <c r="AM26" s="20">
        <f>P22</f>
        <v>0</v>
      </c>
      <c r="AN26" s="20">
        <f>P23</f>
        <v>0</v>
      </c>
      <c r="AO26" s="9"/>
      <c r="AP26" s="9"/>
    </row>
    <row r="27" spans="1:42" s="5" customFormat="1" ht="33" customHeight="1" thickBot="1" x14ac:dyDescent="0.3">
      <c r="A27" s="42">
        <v>23</v>
      </c>
      <c r="B27" s="149" t="s">
        <v>281</v>
      </c>
      <c r="C27" s="136">
        <v>16</v>
      </c>
      <c r="D27" s="136">
        <v>11</v>
      </c>
      <c r="E27" s="136">
        <v>7</v>
      </c>
      <c r="F27" s="136">
        <v>19</v>
      </c>
      <c r="G27" s="136">
        <v>18</v>
      </c>
      <c r="H27" s="136">
        <v>5</v>
      </c>
      <c r="I27" s="136">
        <v>17</v>
      </c>
      <c r="J27" s="136">
        <v>12</v>
      </c>
      <c r="K27" s="136">
        <v>13</v>
      </c>
      <c r="L27" s="136">
        <v>6</v>
      </c>
      <c r="M27" s="136">
        <v>8</v>
      </c>
      <c r="N27" s="136">
        <v>9</v>
      </c>
      <c r="O27" s="136">
        <v>14</v>
      </c>
      <c r="P27" s="136">
        <v>15</v>
      </c>
      <c r="Q27" s="136">
        <v>4</v>
      </c>
      <c r="R27" s="134">
        <v>1</v>
      </c>
      <c r="S27" s="136">
        <v>3</v>
      </c>
      <c r="T27" s="136">
        <v>10</v>
      </c>
      <c r="U27" s="134">
        <v>2</v>
      </c>
      <c r="V27" s="134">
        <v>20</v>
      </c>
      <c r="W27" s="26">
        <f>SUM(C27:V27)</f>
        <v>210</v>
      </c>
      <c r="Y27" s="63">
        <v>16</v>
      </c>
      <c r="Z27" s="20"/>
      <c r="AA27" s="20"/>
      <c r="AB27" s="20"/>
      <c r="AC27" s="20"/>
      <c r="AD27" s="20"/>
      <c r="AE27" s="20"/>
      <c r="AF27" s="20" t="s">
        <v>172</v>
      </c>
      <c r="AH27" s="9"/>
      <c r="AI27" s="20">
        <f>Q17</f>
        <v>0</v>
      </c>
      <c r="AJ27" s="20">
        <f>Q18</f>
        <v>0</v>
      </c>
      <c r="AK27" s="20">
        <f>Q19</f>
        <v>0</v>
      </c>
      <c r="AL27" s="20">
        <f>Q21</f>
        <v>0</v>
      </c>
      <c r="AM27" s="20">
        <f>Q22</f>
        <v>0</v>
      </c>
      <c r="AN27" s="20">
        <f>Q23</f>
        <v>0</v>
      </c>
      <c r="AO27" s="9"/>
      <c r="AP27" s="9"/>
    </row>
    <row r="28" spans="1:42" s="5" customFormat="1" ht="28.5" customHeight="1" thickBot="1" x14ac:dyDescent="0.3">
      <c r="A28" s="42">
        <v>24</v>
      </c>
      <c r="B28" s="149" t="s">
        <v>280</v>
      </c>
      <c r="C28" s="134">
        <v>16</v>
      </c>
      <c r="D28" s="134">
        <v>11</v>
      </c>
      <c r="E28" s="134">
        <v>19</v>
      </c>
      <c r="F28" s="134">
        <v>4</v>
      </c>
      <c r="G28" s="134">
        <v>2</v>
      </c>
      <c r="H28" s="134">
        <v>18</v>
      </c>
      <c r="I28" s="134">
        <v>6</v>
      </c>
      <c r="J28" s="134">
        <v>9</v>
      </c>
      <c r="K28" s="134">
        <v>1</v>
      </c>
      <c r="L28" s="134">
        <v>14</v>
      </c>
      <c r="M28" s="134">
        <v>13</v>
      </c>
      <c r="N28" s="134">
        <v>5</v>
      </c>
      <c r="O28" s="134">
        <v>17</v>
      </c>
      <c r="P28" s="134">
        <v>3</v>
      </c>
      <c r="Q28" s="134">
        <v>15</v>
      </c>
      <c r="R28" s="134">
        <v>8</v>
      </c>
      <c r="S28" s="136">
        <v>20</v>
      </c>
      <c r="T28" s="136">
        <v>10</v>
      </c>
      <c r="U28" s="134">
        <v>7</v>
      </c>
      <c r="V28" s="134">
        <v>12</v>
      </c>
      <c r="W28" s="80">
        <f>SUM(C28:V28)</f>
        <v>210</v>
      </c>
      <c r="Y28" s="63">
        <v>17</v>
      </c>
      <c r="Z28" s="20"/>
      <c r="AA28" s="20"/>
      <c r="AB28" s="20"/>
      <c r="AC28" s="20"/>
      <c r="AD28" s="20"/>
      <c r="AE28" s="20"/>
      <c r="AF28" s="20" t="s">
        <v>173</v>
      </c>
      <c r="AH28" s="9"/>
      <c r="AI28" s="20">
        <f>R17</f>
        <v>0</v>
      </c>
      <c r="AJ28" s="20">
        <f>R18</f>
        <v>0</v>
      </c>
      <c r="AK28" s="20">
        <f>R19</f>
        <v>0</v>
      </c>
      <c r="AL28" s="20">
        <f>R21</f>
        <v>0</v>
      </c>
      <c r="AM28" s="20">
        <f>R22</f>
        <v>0</v>
      </c>
      <c r="AN28" s="20">
        <f>R23</f>
        <v>0</v>
      </c>
      <c r="AO28" s="9"/>
      <c r="AP28" s="9"/>
    </row>
    <row r="29" spans="1:42" s="5" customFormat="1" ht="26.25" customHeight="1" thickBot="1" x14ac:dyDescent="0.3">
      <c r="A29" s="42">
        <v>25</v>
      </c>
      <c r="B29" s="43" t="s">
        <v>242</v>
      </c>
      <c r="C29" s="134">
        <v>11</v>
      </c>
      <c r="D29" s="134">
        <v>7</v>
      </c>
      <c r="E29" s="134">
        <v>16</v>
      </c>
      <c r="F29" s="134">
        <v>2</v>
      </c>
      <c r="G29" s="134">
        <v>14</v>
      </c>
      <c r="H29" s="134">
        <v>19</v>
      </c>
      <c r="I29" s="134">
        <v>18</v>
      </c>
      <c r="J29" s="134">
        <v>8</v>
      </c>
      <c r="K29" s="133"/>
      <c r="L29" s="133"/>
      <c r="M29" s="133"/>
      <c r="N29" s="133"/>
      <c r="O29" s="133"/>
      <c r="P29" s="133"/>
      <c r="Q29" s="134"/>
      <c r="R29" s="134"/>
      <c r="S29" s="136"/>
      <c r="T29" s="136"/>
      <c r="U29" s="134"/>
      <c r="V29" s="134"/>
      <c r="W29" s="26"/>
      <c r="Y29" s="63">
        <v>18</v>
      </c>
      <c r="Z29" s="20"/>
      <c r="AA29" s="20"/>
      <c r="AB29" s="20"/>
      <c r="AC29" s="20"/>
      <c r="AD29" s="20"/>
      <c r="AE29" s="20"/>
      <c r="AF29" s="20" t="s">
        <v>174</v>
      </c>
      <c r="AH29" s="9"/>
      <c r="AI29" s="20">
        <f>S17</f>
        <v>0</v>
      </c>
      <c r="AJ29" s="20">
        <f>S18</f>
        <v>0</v>
      </c>
      <c r="AK29" s="20">
        <f>S19</f>
        <v>0</v>
      </c>
      <c r="AL29" s="20">
        <f>S21</f>
        <v>0</v>
      </c>
      <c r="AM29" s="20">
        <f>S22</f>
        <v>0</v>
      </c>
      <c r="AN29" s="20">
        <f>S23</f>
        <v>0</v>
      </c>
      <c r="AO29" s="9"/>
      <c r="AP29" s="9"/>
    </row>
    <row r="30" spans="1:42" s="5" customFormat="1" ht="21.75" customHeight="1" thickBot="1" x14ac:dyDescent="0.3">
      <c r="A30" s="42">
        <v>26</v>
      </c>
      <c r="B30" s="43" t="s">
        <v>61</v>
      </c>
      <c r="C30" s="136">
        <v>17</v>
      </c>
      <c r="D30" s="136">
        <v>1</v>
      </c>
      <c r="E30" s="136">
        <v>13</v>
      </c>
      <c r="F30" s="136">
        <v>5</v>
      </c>
      <c r="G30" s="136">
        <v>15</v>
      </c>
      <c r="H30" s="136">
        <v>11</v>
      </c>
      <c r="I30" s="136">
        <v>8</v>
      </c>
      <c r="J30" s="136">
        <v>6</v>
      </c>
      <c r="K30" s="136">
        <v>19</v>
      </c>
      <c r="L30" s="136">
        <v>20</v>
      </c>
      <c r="M30" s="136">
        <v>16</v>
      </c>
      <c r="N30" s="136">
        <v>7</v>
      </c>
      <c r="O30" s="136">
        <v>2</v>
      </c>
      <c r="P30" s="136">
        <v>10</v>
      </c>
      <c r="Q30" s="136">
        <v>4</v>
      </c>
      <c r="R30" s="134">
        <v>18</v>
      </c>
      <c r="S30" s="136">
        <v>9</v>
      </c>
      <c r="T30" s="136">
        <v>14</v>
      </c>
      <c r="U30" s="134">
        <v>3</v>
      </c>
      <c r="V30" s="134">
        <v>12</v>
      </c>
      <c r="W30" s="26">
        <f>SUM(C30:V30)</f>
        <v>210</v>
      </c>
      <c r="Y30" s="63">
        <v>19</v>
      </c>
      <c r="Z30" s="20"/>
      <c r="AA30" s="20"/>
      <c r="AB30" s="20"/>
      <c r="AC30" s="20"/>
      <c r="AD30" s="20"/>
      <c r="AE30" s="20"/>
      <c r="AF30" s="20" t="s">
        <v>175</v>
      </c>
      <c r="AH30" s="9"/>
      <c r="AI30" s="20">
        <f>T17</f>
        <v>0</v>
      </c>
      <c r="AJ30" s="20">
        <f>T18</f>
        <v>0</v>
      </c>
      <c r="AK30" s="123">
        <f>T19</f>
        <v>0</v>
      </c>
      <c r="AL30" s="20">
        <f>T21</f>
        <v>0</v>
      </c>
      <c r="AM30" s="20">
        <f>T22</f>
        <v>0</v>
      </c>
      <c r="AN30" s="20">
        <f>T23</f>
        <v>0</v>
      </c>
      <c r="AO30" s="9"/>
      <c r="AP30" s="9"/>
    </row>
    <row r="31" spans="1:42" s="5" customFormat="1" ht="25.5" customHeight="1" thickBot="1" x14ac:dyDescent="0.3">
      <c r="A31" s="42">
        <v>27</v>
      </c>
      <c r="B31" s="43" t="s">
        <v>62</v>
      </c>
      <c r="C31" s="136">
        <v>11</v>
      </c>
      <c r="D31" s="136">
        <v>16</v>
      </c>
      <c r="E31" s="136">
        <v>18</v>
      </c>
      <c r="F31" s="136">
        <v>19</v>
      </c>
      <c r="G31" s="136">
        <v>2</v>
      </c>
      <c r="H31" s="136">
        <v>8</v>
      </c>
      <c r="I31" s="136">
        <v>7</v>
      </c>
      <c r="J31" s="136">
        <v>17</v>
      </c>
      <c r="K31" s="136">
        <v>1</v>
      </c>
      <c r="L31" s="136">
        <v>9</v>
      </c>
      <c r="M31" s="136">
        <v>13</v>
      </c>
      <c r="N31" s="136">
        <v>20</v>
      </c>
      <c r="O31" s="136">
        <v>4</v>
      </c>
      <c r="P31" s="136">
        <v>14</v>
      </c>
      <c r="Q31" s="136">
        <v>3</v>
      </c>
      <c r="R31" s="134">
        <v>5</v>
      </c>
      <c r="S31" s="136">
        <v>6</v>
      </c>
      <c r="T31" s="136">
        <v>15</v>
      </c>
      <c r="U31" s="134">
        <v>10</v>
      </c>
      <c r="V31" s="134">
        <v>12</v>
      </c>
      <c r="W31" s="80">
        <f>SUM(C31:V31)</f>
        <v>210</v>
      </c>
      <c r="Y31" s="64">
        <v>20</v>
      </c>
      <c r="Z31" s="20"/>
      <c r="AA31" s="20"/>
      <c r="AB31" s="20"/>
      <c r="AC31" s="20"/>
      <c r="AD31" s="20"/>
      <c r="AE31" s="20"/>
      <c r="AF31" s="20" t="s">
        <v>176</v>
      </c>
      <c r="AH31" s="9"/>
      <c r="AI31" s="20">
        <f>U17</f>
        <v>0</v>
      </c>
      <c r="AJ31" s="20">
        <f>U18</f>
        <v>0</v>
      </c>
      <c r="AK31" s="20">
        <f>U19</f>
        <v>0</v>
      </c>
      <c r="AL31" s="20">
        <f>U21</f>
        <v>0</v>
      </c>
      <c r="AM31" s="20">
        <f>U22</f>
        <v>0</v>
      </c>
      <c r="AN31" s="20">
        <f>U23</f>
        <v>0</v>
      </c>
      <c r="AO31" s="9"/>
      <c r="AP31" s="9"/>
    </row>
    <row r="32" spans="1:42" s="5" customFormat="1" ht="21" customHeight="1" thickBot="1" x14ac:dyDescent="0.3">
      <c r="A32" s="42">
        <v>28</v>
      </c>
      <c r="B32" s="33" t="s">
        <v>59</v>
      </c>
      <c r="C32" s="136">
        <v>11</v>
      </c>
      <c r="D32" s="136">
        <v>7</v>
      </c>
      <c r="E32" s="136">
        <v>16</v>
      </c>
      <c r="F32" s="136">
        <v>18</v>
      </c>
      <c r="G32" s="136">
        <v>2</v>
      </c>
      <c r="H32" s="136">
        <v>8</v>
      </c>
      <c r="I32" s="136">
        <v>19</v>
      </c>
      <c r="J32" s="136">
        <v>14</v>
      </c>
      <c r="K32" s="136">
        <v>17</v>
      </c>
      <c r="L32" s="136">
        <v>13</v>
      </c>
      <c r="M32" s="136">
        <v>6</v>
      </c>
      <c r="N32" s="136">
        <v>4</v>
      </c>
      <c r="O32" s="136">
        <v>1</v>
      </c>
      <c r="P32" s="136">
        <v>9</v>
      </c>
      <c r="Q32" s="136">
        <v>20</v>
      </c>
      <c r="R32" s="136">
        <v>3</v>
      </c>
      <c r="S32" s="136">
        <v>5</v>
      </c>
      <c r="T32" s="136">
        <v>15</v>
      </c>
      <c r="U32" s="134">
        <v>10</v>
      </c>
      <c r="V32" s="134">
        <v>12</v>
      </c>
      <c r="W32" s="26">
        <f>SUM(C32:V32)</f>
        <v>210</v>
      </c>
      <c r="Y32" s="7"/>
      <c r="Z32" s="65" t="s">
        <v>54</v>
      </c>
      <c r="AA32" s="66" t="s">
        <v>55</v>
      </c>
      <c r="AB32" s="66" t="s">
        <v>56</v>
      </c>
      <c r="AC32" s="66" t="s">
        <v>57</v>
      </c>
      <c r="AD32" s="67" t="s">
        <v>58</v>
      </c>
      <c r="AE32" s="66" t="s">
        <v>57</v>
      </c>
      <c r="AF32" s="20"/>
      <c r="AH32" s="9"/>
      <c r="AI32" s="20">
        <f>V17</f>
        <v>0</v>
      </c>
      <c r="AJ32" s="20">
        <f>V18</f>
        <v>0</v>
      </c>
      <c r="AK32" s="20">
        <f>V19</f>
        <v>0</v>
      </c>
      <c r="AL32" s="20">
        <f>V21</f>
        <v>0</v>
      </c>
      <c r="AM32" s="20">
        <f>V22</f>
        <v>0</v>
      </c>
      <c r="AN32" s="20">
        <f>V23</f>
        <v>0</v>
      </c>
      <c r="AO32" s="9"/>
      <c r="AP32" s="9"/>
    </row>
    <row r="33" spans="1:36" s="5" customFormat="1" ht="26.25" customHeight="1" thickBot="1" x14ac:dyDescent="0.3">
      <c r="A33" s="42">
        <v>29</v>
      </c>
      <c r="B33" s="33" t="s">
        <v>155</v>
      </c>
      <c r="C33" s="136">
        <v>11</v>
      </c>
      <c r="D33" s="136">
        <v>16</v>
      </c>
      <c r="E33" s="136">
        <v>18</v>
      </c>
      <c r="F33" s="136">
        <v>8</v>
      </c>
      <c r="G33" s="136">
        <v>7</v>
      </c>
      <c r="H33" s="136">
        <v>2</v>
      </c>
      <c r="I33" s="136">
        <v>19</v>
      </c>
      <c r="J33" s="136">
        <v>9</v>
      </c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36" s="5" customFormat="1" ht="16.149999999999999" customHeight="1" thickBot="1" x14ac:dyDescent="0.3">
      <c r="A34" s="42">
        <v>30</v>
      </c>
      <c r="B34" s="33" t="s">
        <v>156</v>
      </c>
      <c r="C34" s="136">
        <v>7</v>
      </c>
      <c r="D34" s="136">
        <v>11</v>
      </c>
      <c r="E34" s="136">
        <v>16</v>
      </c>
      <c r="F34" s="136">
        <v>18</v>
      </c>
      <c r="G34" s="136">
        <v>8</v>
      </c>
      <c r="H34" s="136">
        <v>19</v>
      </c>
      <c r="I34" s="136">
        <v>14</v>
      </c>
      <c r="J34" s="136">
        <v>2</v>
      </c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Y34" s="161" t="s">
        <v>240</v>
      </c>
      <c r="Z34" s="162"/>
      <c r="AA34" s="13">
        <v>1</v>
      </c>
      <c r="AC34" s="28" t="s">
        <v>241</v>
      </c>
      <c r="AD34" s="13">
        <v>2</v>
      </c>
      <c r="AF34" s="178" t="s">
        <v>274</v>
      </c>
      <c r="AG34" s="179"/>
      <c r="AH34" s="179"/>
    </row>
    <row r="35" spans="1:36" ht="15" customHeight="1" x14ac:dyDescent="0.35">
      <c r="A35" s="42">
        <v>31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AF35" s="180" t="s">
        <v>285</v>
      </c>
      <c r="AG35" s="181"/>
      <c r="AH35" s="181"/>
    </row>
    <row r="36" spans="1:36" ht="15" customHeight="1" thickBot="1" x14ac:dyDescent="0.3">
      <c r="B36" s="33" t="s">
        <v>266</v>
      </c>
      <c r="C36" s="31">
        <f>C84</f>
        <v>4</v>
      </c>
      <c r="D36" s="31">
        <f t="shared" ref="D36:V36" si="1">D84</f>
        <v>7</v>
      </c>
      <c r="E36" s="31">
        <f t="shared" si="1"/>
        <v>14</v>
      </c>
      <c r="F36" s="31">
        <f t="shared" si="1"/>
        <v>3</v>
      </c>
      <c r="G36" s="31">
        <f t="shared" si="1"/>
        <v>2</v>
      </c>
      <c r="H36" s="31">
        <f t="shared" si="1"/>
        <v>17</v>
      </c>
      <c r="I36" s="31">
        <f t="shared" si="1"/>
        <v>16</v>
      </c>
      <c r="J36" s="31">
        <f t="shared" si="1"/>
        <v>11</v>
      </c>
      <c r="K36" s="31">
        <f t="shared" si="1"/>
        <v>13</v>
      </c>
      <c r="L36" s="31">
        <f t="shared" si="1"/>
        <v>6</v>
      </c>
      <c r="M36" s="31">
        <f t="shared" si="1"/>
        <v>8</v>
      </c>
      <c r="N36" s="31">
        <f t="shared" si="1"/>
        <v>18</v>
      </c>
      <c r="O36" s="31">
        <f t="shared" si="1"/>
        <v>5</v>
      </c>
      <c r="P36" s="31">
        <f t="shared" si="1"/>
        <v>9</v>
      </c>
      <c r="Q36" s="31">
        <f t="shared" si="1"/>
        <v>15</v>
      </c>
      <c r="R36" s="31">
        <f t="shared" si="1"/>
        <v>10</v>
      </c>
      <c r="S36" s="31">
        <f t="shared" si="1"/>
        <v>12</v>
      </c>
      <c r="T36" s="31">
        <f t="shared" si="1"/>
        <v>1</v>
      </c>
      <c r="U36" s="31">
        <f t="shared" si="1"/>
        <v>19</v>
      </c>
      <c r="V36" s="31">
        <f t="shared" si="1"/>
        <v>20</v>
      </c>
      <c r="W36" s="5"/>
    </row>
    <row r="37" spans="1:36" ht="15" customHeight="1" thickBot="1" x14ac:dyDescent="0.4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32"/>
    </row>
    <row r="38" spans="1:36" s="5" customFormat="1" ht="27.75" customHeight="1" thickBot="1" x14ac:dyDescent="0.3">
      <c r="A38" s="12">
        <v>1</v>
      </c>
      <c r="B38" s="11" t="s">
        <v>286</v>
      </c>
      <c r="C38" s="13">
        <v>11</v>
      </c>
      <c r="D38" s="13">
        <v>18</v>
      </c>
      <c r="E38" s="13">
        <v>16</v>
      </c>
      <c r="F38" s="13">
        <v>8</v>
      </c>
      <c r="G38" s="13">
        <v>19</v>
      </c>
      <c r="H38" s="13">
        <v>2</v>
      </c>
      <c r="I38" s="13">
        <v>17</v>
      </c>
      <c r="J38" s="13">
        <v>13</v>
      </c>
      <c r="K38" s="103"/>
      <c r="L38" s="19"/>
      <c r="N38" s="51" t="s">
        <v>284</v>
      </c>
      <c r="O38" s="51" t="s">
        <v>100</v>
      </c>
      <c r="P38" s="51" t="s">
        <v>101</v>
      </c>
      <c r="Q38" s="163" t="s">
        <v>26</v>
      </c>
      <c r="R38" s="164"/>
      <c r="S38" s="164"/>
      <c r="T38" s="164"/>
      <c r="U38" s="165"/>
      <c r="V38" s="27" t="s">
        <v>100</v>
      </c>
      <c r="W38" s="27" t="s">
        <v>101</v>
      </c>
      <c r="X38" s="28" t="s">
        <v>139</v>
      </c>
      <c r="Y38" s="28" t="s">
        <v>105</v>
      </c>
      <c r="Z38" s="107" t="s">
        <v>102</v>
      </c>
      <c r="AA38" s="27" t="s">
        <v>103</v>
      </c>
      <c r="AB38" s="27" t="s">
        <v>104</v>
      </c>
      <c r="AC38" s="28" t="s">
        <v>110</v>
      </c>
      <c r="AD38" s="28" t="s">
        <v>111</v>
      </c>
      <c r="AE38" s="28" t="s">
        <v>112</v>
      </c>
      <c r="AF38" s="28" t="s">
        <v>113</v>
      </c>
      <c r="AG38" s="28" t="s">
        <v>114</v>
      </c>
      <c r="AH38" s="28" t="s">
        <v>115</v>
      </c>
      <c r="AI38" s="28" t="s">
        <v>50</v>
      </c>
      <c r="AJ38" s="28" t="s">
        <v>140</v>
      </c>
    </row>
    <row r="39" spans="1:36" s="5" customFormat="1" ht="20.25" customHeight="1" thickBot="1" x14ac:dyDescent="0.3">
      <c r="A39" s="12">
        <v>2</v>
      </c>
      <c r="B39" s="11" t="s">
        <v>68</v>
      </c>
      <c r="C39" s="13">
        <v>11</v>
      </c>
      <c r="D39" s="13">
        <v>7</v>
      </c>
      <c r="E39" s="13">
        <v>14</v>
      </c>
      <c r="F39" s="13">
        <v>16</v>
      </c>
      <c r="G39" s="13">
        <v>4</v>
      </c>
      <c r="H39" s="13">
        <v>18</v>
      </c>
      <c r="I39" s="13">
        <v>2</v>
      </c>
      <c r="J39" s="13">
        <v>17</v>
      </c>
      <c r="K39" s="103"/>
      <c r="L39" s="19"/>
      <c r="M39" s="51" t="s">
        <v>116</v>
      </c>
      <c r="N39" s="136">
        <v>562</v>
      </c>
      <c r="O39" s="136">
        <v>22</v>
      </c>
      <c r="P39" s="136">
        <v>18</v>
      </c>
      <c r="Q39" s="129"/>
      <c r="R39" s="129"/>
      <c r="S39" s="55"/>
      <c r="T39" s="55"/>
      <c r="U39" s="55">
        <v>1</v>
      </c>
      <c r="V39" s="28">
        <f t="shared" ref="V39:V58" si="2">IF(O39&lt;&gt;"",O39,999)</f>
        <v>22</v>
      </c>
      <c r="W39" s="28">
        <f>IF(P39&lt;&gt;"",P39,999)</f>
        <v>18</v>
      </c>
      <c r="X39" s="28">
        <f>SUM(Q39:U39)</f>
        <v>1</v>
      </c>
      <c r="Y39" s="28">
        <f>IF(X39=0,-999,X39)</f>
        <v>1</v>
      </c>
      <c r="Z39" s="28">
        <f t="shared" ref="Z39:Z49" si="3">O39-Y39</f>
        <v>21</v>
      </c>
      <c r="AA39" s="28">
        <f>P39-Y39</f>
        <v>17</v>
      </c>
      <c r="AB39" s="28">
        <f>Z39+AA39</f>
        <v>38</v>
      </c>
      <c r="AC39" s="28" t="str">
        <f>IF(Z39&gt;=0,"POSITIF","NEGATIF")</f>
        <v>POSITIF</v>
      </c>
      <c r="AD39" s="28" t="str">
        <f>IF(AA39&gt;=0,"POSITIF","NEGATIF")</f>
        <v>POSITIF</v>
      </c>
      <c r="AE39" s="28" t="str">
        <f>IF(AB39&gt;=0,"POSITIF","NEGATIF")</f>
        <v>POSITIF</v>
      </c>
      <c r="AF39" s="28">
        <f t="shared" ref="AF39:AF58" si="4">ABS(Z39)</f>
        <v>21</v>
      </c>
      <c r="AG39" s="28">
        <f t="shared" ref="AG39:AG58" si="5">ABS(AA39)</f>
        <v>17</v>
      </c>
      <c r="AH39" s="28">
        <f t="shared" ref="AH39:AH58" si="6">ABS(AB39)</f>
        <v>38</v>
      </c>
      <c r="AI39" s="28">
        <f>V39-W39</f>
        <v>4</v>
      </c>
      <c r="AJ39" s="28" t="str">
        <f>IF(AI39&gt;=0,"POSITIF","NEGATIF")</f>
        <v>POSITIF</v>
      </c>
    </row>
    <row r="40" spans="1:36" s="5" customFormat="1" ht="16.149999999999999" customHeight="1" thickBot="1" x14ac:dyDescent="0.3">
      <c r="A40" s="12">
        <v>3</v>
      </c>
      <c r="B40" s="11" t="s">
        <v>69</v>
      </c>
      <c r="C40" s="13">
        <v>11</v>
      </c>
      <c r="D40" s="13">
        <v>7</v>
      </c>
      <c r="E40" s="13">
        <v>19</v>
      </c>
      <c r="F40" s="13">
        <v>18</v>
      </c>
      <c r="G40" s="13">
        <v>20</v>
      </c>
      <c r="H40" s="13">
        <v>16</v>
      </c>
      <c r="I40" s="13">
        <v>17</v>
      </c>
      <c r="J40" s="13">
        <v>1</v>
      </c>
      <c r="K40" s="103"/>
      <c r="L40" s="19"/>
      <c r="M40" s="51" t="s">
        <v>117</v>
      </c>
      <c r="N40" s="13">
        <v>1284</v>
      </c>
      <c r="O40" s="136">
        <v>11</v>
      </c>
      <c r="P40" s="136">
        <v>12</v>
      </c>
      <c r="Q40" s="13"/>
      <c r="R40" s="13"/>
      <c r="S40" s="13"/>
      <c r="T40" s="13"/>
      <c r="U40" s="13">
        <v>2</v>
      </c>
      <c r="V40" s="28">
        <f t="shared" si="2"/>
        <v>11</v>
      </c>
      <c r="W40" s="28">
        <f>IF(P40&lt;&gt;"",P40,999)</f>
        <v>12</v>
      </c>
      <c r="X40" s="28">
        <f t="shared" ref="X40:X57" si="7">SUM(Q40:U40)</f>
        <v>2</v>
      </c>
      <c r="Y40" s="28">
        <f t="shared" ref="Y40:Y58" si="8">IF(X40=0,-999,X40)</f>
        <v>2</v>
      </c>
      <c r="Z40" s="28">
        <f t="shared" si="3"/>
        <v>9</v>
      </c>
      <c r="AA40" s="28">
        <f>P40-Y40</f>
        <v>10</v>
      </c>
      <c r="AB40" s="28">
        <f t="shared" ref="AB40:AB58" si="9">Z40+AA40</f>
        <v>19</v>
      </c>
      <c r="AC40" s="28" t="str">
        <f t="shared" ref="AC40:AE58" si="10">IF(Z40&gt;=0,"POSITIF","NEGATIF")</f>
        <v>POSITIF</v>
      </c>
      <c r="AD40" s="28" t="str">
        <f t="shared" si="10"/>
        <v>POSITIF</v>
      </c>
      <c r="AE40" s="28" t="str">
        <f t="shared" si="10"/>
        <v>POSITIF</v>
      </c>
      <c r="AF40" s="28">
        <f t="shared" si="4"/>
        <v>9</v>
      </c>
      <c r="AG40" s="28">
        <f t="shared" si="5"/>
        <v>10</v>
      </c>
      <c r="AH40" s="28">
        <f t="shared" si="6"/>
        <v>19</v>
      </c>
      <c r="AI40" s="28">
        <f t="shared" ref="AI40:AI58" si="11">V40-W40</f>
        <v>-1</v>
      </c>
      <c r="AJ40" s="28" t="str">
        <f t="shared" ref="AJ40:AJ58" si="12">IF(AI40&gt;=0,"POSITIF","NEGATIF")</f>
        <v>NEGATIF</v>
      </c>
    </row>
    <row r="41" spans="1:36" s="5" customFormat="1" ht="16.149999999999999" customHeight="1" thickBot="1" x14ac:dyDescent="0.3">
      <c r="A41" s="12">
        <v>4</v>
      </c>
      <c r="B41" s="11" t="s">
        <v>70</v>
      </c>
      <c r="C41" s="13">
        <v>11</v>
      </c>
      <c r="D41" s="13">
        <v>18</v>
      </c>
      <c r="E41" s="13">
        <v>16</v>
      </c>
      <c r="F41" s="13">
        <v>8</v>
      </c>
      <c r="G41" s="13">
        <v>17</v>
      </c>
      <c r="H41" s="13">
        <v>2</v>
      </c>
      <c r="I41" s="13">
        <v>19</v>
      </c>
      <c r="J41" s="13">
        <v>1</v>
      </c>
      <c r="K41" s="103"/>
      <c r="L41" s="19"/>
      <c r="M41" s="51" t="s">
        <v>118</v>
      </c>
      <c r="N41" s="13">
        <v>1293</v>
      </c>
      <c r="O41" s="136">
        <v>84</v>
      </c>
      <c r="P41" s="136">
        <v>50</v>
      </c>
      <c r="Q41" s="13"/>
      <c r="R41" s="13"/>
      <c r="S41" s="13"/>
      <c r="T41" s="13"/>
      <c r="U41" s="55">
        <v>3</v>
      </c>
      <c r="V41" s="28">
        <f t="shared" si="2"/>
        <v>84</v>
      </c>
      <c r="W41" s="28">
        <f>IF(P41&lt;&gt;"",P41,999)</f>
        <v>50</v>
      </c>
      <c r="X41" s="28">
        <f t="shared" si="7"/>
        <v>3</v>
      </c>
      <c r="Y41" s="28">
        <f t="shared" si="8"/>
        <v>3</v>
      </c>
      <c r="Z41" s="28">
        <f t="shared" si="3"/>
        <v>81</v>
      </c>
      <c r="AA41" s="28">
        <f>P41-Y41</f>
        <v>47</v>
      </c>
      <c r="AB41" s="28">
        <f t="shared" si="9"/>
        <v>128</v>
      </c>
      <c r="AC41" s="28" t="str">
        <f t="shared" si="10"/>
        <v>POSITIF</v>
      </c>
      <c r="AD41" s="28" t="str">
        <f t="shared" si="10"/>
        <v>POSITIF</v>
      </c>
      <c r="AE41" s="28" t="str">
        <f t="shared" si="10"/>
        <v>POSITIF</v>
      </c>
      <c r="AF41" s="28">
        <f t="shared" si="4"/>
        <v>81</v>
      </c>
      <c r="AG41" s="28">
        <f t="shared" si="5"/>
        <v>47</v>
      </c>
      <c r="AH41" s="28">
        <f t="shared" si="6"/>
        <v>128</v>
      </c>
      <c r="AI41" s="28">
        <f t="shared" si="11"/>
        <v>34</v>
      </c>
      <c r="AJ41" s="28" t="str">
        <f t="shared" si="12"/>
        <v>POSITIF</v>
      </c>
    </row>
    <row r="42" spans="1:36" s="5" customFormat="1" ht="16.149999999999999" customHeight="1" thickBot="1" x14ac:dyDescent="0.3">
      <c r="A42" s="12">
        <v>5</v>
      </c>
      <c r="B42" s="11" t="s">
        <v>71</v>
      </c>
      <c r="C42" s="13">
        <v>16</v>
      </c>
      <c r="D42" s="13">
        <v>7</v>
      </c>
      <c r="E42" s="13">
        <v>1</v>
      </c>
      <c r="F42" s="13">
        <v>11</v>
      </c>
      <c r="G42" s="13">
        <v>2</v>
      </c>
      <c r="H42" s="13">
        <v>8</v>
      </c>
      <c r="I42" s="13">
        <v>19</v>
      </c>
      <c r="J42" s="13">
        <v>20</v>
      </c>
      <c r="K42" s="103"/>
      <c r="L42" s="19"/>
      <c r="M42" s="51" t="s">
        <v>119</v>
      </c>
      <c r="N42" s="136">
        <v>236</v>
      </c>
      <c r="O42" s="136">
        <v>24</v>
      </c>
      <c r="P42" s="136">
        <v>25</v>
      </c>
      <c r="Q42" s="13"/>
      <c r="R42" s="13"/>
      <c r="S42" s="13"/>
      <c r="T42" s="13"/>
      <c r="U42" s="13">
        <v>4</v>
      </c>
      <c r="V42" s="28">
        <f t="shared" si="2"/>
        <v>24</v>
      </c>
      <c r="W42" s="28">
        <f>IF(P42&lt;&gt;"",P42,999)</f>
        <v>25</v>
      </c>
      <c r="X42" s="28">
        <f t="shared" si="7"/>
        <v>4</v>
      </c>
      <c r="Y42" s="28">
        <f t="shared" si="8"/>
        <v>4</v>
      </c>
      <c r="Z42" s="28">
        <f t="shared" si="3"/>
        <v>20</v>
      </c>
      <c r="AA42" s="28">
        <f>P42-Y42</f>
        <v>21</v>
      </c>
      <c r="AB42" s="28">
        <f t="shared" si="9"/>
        <v>41</v>
      </c>
      <c r="AC42" s="28" t="str">
        <f t="shared" si="10"/>
        <v>POSITIF</v>
      </c>
      <c r="AD42" s="28" t="str">
        <f t="shared" si="10"/>
        <v>POSITIF</v>
      </c>
      <c r="AE42" s="28" t="str">
        <f t="shared" si="10"/>
        <v>POSITIF</v>
      </c>
      <c r="AF42" s="28">
        <f t="shared" si="4"/>
        <v>20</v>
      </c>
      <c r="AG42" s="28">
        <f t="shared" si="5"/>
        <v>21</v>
      </c>
      <c r="AH42" s="28">
        <f t="shared" si="6"/>
        <v>41</v>
      </c>
      <c r="AI42" s="28">
        <f t="shared" si="11"/>
        <v>-1</v>
      </c>
      <c r="AJ42" s="28" t="str">
        <f t="shared" si="12"/>
        <v>NEGATIF</v>
      </c>
    </row>
    <row r="43" spans="1:36" s="5" customFormat="1" ht="16.149999999999999" customHeight="1" thickBot="1" x14ac:dyDescent="0.3">
      <c r="A43" s="12">
        <v>6</v>
      </c>
      <c r="B43" s="11" t="s">
        <v>72</v>
      </c>
      <c r="C43" s="13">
        <v>11</v>
      </c>
      <c r="D43" s="13">
        <v>18</v>
      </c>
      <c r="E43" s="13">
        <v>19</v>
      </c>
      <c r="F43" s="13">
        <v>16</v>
      </c>
      <c r="G43" s="13">
        <v>9</v>
      </c>
      <c r="H43" s="13">
        <v>17</v>
      </c>
      <c r="I43" s="13">
        <v>7</v>
      </c>
      <c r="J43" s="13">
        <v>13</v>
      </c>
      <c r="K43" s="103"/>
      <c r="L43" s="19"/>
      <c r="M43" s="51" t="s">
        <v>120</v>
      </c>
      <c r="N43" s="13">
        <v>214</v>
      </c>
      <c r="O43" s="136">
        <v>20</v>
      </c>
      <c r="P43" s="136">
        <v>28</v>
      </c>
      <c r="Q43" s="13"/>
      <c r="R43" s="13"/>
      <c r="S43" s="13"/>
      <c r="T43" s="13"/>
      <c r="U43" s="55">
        <v>5</v>
      </c>
      <c r="V43" s="28">
        <f t="shared" si="2"/>
        <v>20</v>
      </c>
      <c r="W43" s="28">
        <f t="shared" ref="W43:W53" si="13">IF(P43&lt;&gt;"",P43,999)</f>
        <v>28</v>
      </c>
      <c r="X43" s="28">
        <f t="shared" si="7"/>
        <v>5</v>
      </c>
      <c r="Y43" s="28">
        <f t="shared" si="8"/>
        <v>5</v>
      </c>
      <c r="Z43" s="28">
        <f t="shared" si="3"/>
        <v>15</v>
      </c>
      <c r="AA43" s="28">
        <f t="shared" ref="AA43:AA53" si="14">P43-Y43</f>
        <v>23</v>
      </c>
      <c r="AB43" s="28">
        <f t="shared" si="9"/>
        <v>38</v>
      </c>
      <c r="AC43" s="28" t="str">
        <f t="shared" si="10"/>
        <v>POSITIF</v>
      </c>
      <c r="AD43" s="28" t="str">
        <f t="shared" si="10"/>
        <v>POSITIF</v>
      </c>
      <c r="AE43" s="28" t="str">
        <f t="shared" si="10"/>
        <v>POSITIF</v>
      </c>
      <c r="AF43" s="28">
        <f t="shared" si="4"/>
        <v>15</v>
      </c>
      <c r="AG43" s="28">
        <f t="shared" si="5"/>
        <v>23</v>
      </c>
      <c r="AH43" s="28">
        <f t="shared" si="6"/>
        <v>38</v>
      </c>
      <c r="AI43" s="28">
        <f t="shared" si="11"/>
        <v>-8</v>
      </c>
      <c r="AJ43" s="28" t="str">
        <f t="shared" si="12"/>
        <v>NEGATIF</v>
      </c>
    </row>
    <row r="44" spans="1:36" s="5" customFormat="1" ht="16.149999999999999" customHeight="1" thickBot="1" x14ac:dyDescent="0.3">
      <c r="A44" s="12">
        <v>7</v>
      </c>
      <c r="B44" s="11" t="s">
        <v>73</v>
      </c>
      <c r="C44" s="13">
        <v>16</v>
      </c>
      <c r="D44" s="13">
        <v>3</v>
      </c>
      <c r="E44" s="13">
        <v>2</v>
      </c>
      <c r="F44" s="13">
        <v>11</v>
      </c>
      <c r="G44" s="13">
        <v>13</v>
      </c>
      <c r="H44" s="13">
        <v>14</v>
      </c>
      <c r="I44" s="13">
        <v>1</v>
      </c>
      <c r="J44" s="13">
        <v>4</v>
      </c>
      <c r="K44" s="103"/>
      <c r="L44" s="19"/>
      <c r="M44" s="51" t="s">
        <v>121</v>
      </c>
      <c r="N44" s="13">
        <v>9764</v>
      </c>
      <c r="O44" s="136">
        <v>18</v>
      </c>
      <c r="P44" s="136">
        <v>16</v>
      </c>
      <c r="Q44" s="13"/>
      <c r="R44" s="13"/>
      <c r="S44" s="13"/>
      <c r="T44" s="13"/>
      <c r="U44" s="13">
        <v>6</v>
      </c>
      <c r="V44" s="28">
        <f t="shared" si="2"/>
        <v>18</v>
      </c>
      <c r="W44" s="28">
        <f t="shared" si="13"/>
        <v>16</v>
      </c>
      <c r="X44" s="28">
        <f t="shared" si="7"/>
        <v>6</v>
      </c>
      <c r="Y44" s="28">
        <f t="shared" si="8"/>
        <v>6</v>
      </c>
      <c r="Z44" s="28">
        <f t="shared" si="3"/>
        <v>12</v>
      </c>
      <c r="AA44" s="28">
        <f t="shared" si="14"/>
        <v>10</v>
      </c>
      <c r="AB44" s="28">
        <f t="shared" si="9"/>
        <v>22</v>
      </c>
      <c r="AC44" s="28" t="str">
        <f t="shared" si="10"/>
        <v>POSITIF</v>
      </c>
      <c r="AD44" s="28" t="str">
        <f t="shared" si="10"/>
        <v>POSITIF</v>
      </c>
      <c r="AE44" s="28" t="str">
        <f t="shared" si="10"/>
        <v>POSITIF</v>
      </c>
      <c r="AF44" s="28">
        <f t="shared" si="4"/>
        <v>12</v>
      </c>
      <c r="AG44" s="28">
        <f t="shared" si="5"/>
        <v>10</v>
      </c>
      <c r="AH44" s="28">
        <f t="shared" si="6"/>
        <v>22</v>
      </c>
      <c r="AI44" s="28">
        <f t="shared" si="11"/>
        <v>2</v>
      </c>
      <c r="AJ44" s="28" t="str">
        <f t="shared" si="12"/>
        <v>POSITIF</v>
      </c>
    </row>
    <row r="45" spans="1:36" s="5" customFormat="1" ht="16.149999999999999" customHeight="1" thickBot="1" x14ac:dyDescent="0.3">
      <c r="A45" s="12">
        <v>8</v>
      </c>
      <c r="B45" s="11" t="s">
        <v>74</v>
      </c>
      <c r="C45" s="13">
        <v>19</v>
      </c>
      <c r="D45" s="13">
        <v>18</v>
      </c>
      <c r="E45" s="13">
        <v>16</v>
      </c>
      <c r="F45" s="13">
        <v>8</v>
      </c>
      <c r="G45" s="13">
        <v>11</v>
      </c>
      <c r="H45" s="13">
        <v>9</v>
      </c>
      <c r="I45" s="13">
        <v>13</v>
      </c>
      <c r="J45" s="13">
        <v>14</v>
      </c>
      <c r="K45" s="103"/>
      <c r="L45" s="19" t="s">
        <v>239</v>
      </c>
      <c r="M45" s="51" t="s">
        <v>122</v>
      </c>
      <c r="N45" s="136">
        <v>4504</v>
      </c>
      <c r="O45" s="136">
        <v>3</v>
      </c>
      <c r="P45" s="136">
        <v>9</v>
      </c>
      <c r="Q45" s="13"/>
      <c r="R45" s="13"/>
      <c r="S45" s="13"/>
      <c r="T45" s="13"/>
      <c r="U45" s="55">
        <v>7</v>
      </c>
      <c r="V45" s="28">
        <f t="shared" si="2"/>
        <v>3</v>
      </c>
      <c r="W45" s="28">
        <f t="shared" si="13"/>
        <v>9</v>
      </c>
      <c r="X45" s="28">
        <f t="shared" si="7"/>
        <v>7</v>
      </c>
      <c r="Y45" s="28">
        <f t="shared" si="8"/>
        <v>7</v>
      </c>
      <c r="Z45" s="28">
        <f t="shared" si="3"/>
        <v>-4</v>
      </c>
      <c r="AA45" s="28">
        <f t="shared" si="14"/>
        <v>2</v>
      </c>
      <c r="AB45" s="28">
        <f t="shared" si="9"/>
        <v>-2</v>
      </c>
      <c r="AC45" s="28" t="str">
        <f t="shared" si="10"/>
        <v>NEGATIF</v>
      </c>
      <c r="AD45" s="28" t="str">
        <f t="shared" si="10"/>
        <v>POSITIF</v>
      </c>
      <c r="AE45" s="28" t="str">
        <f t="shared" si="10"/>
        <v>NEGATIF</v>
      </c>
      <c r="AF45" s="28">
        <f t="shared" si="4"/>
        <v>4</v>
      </c>
      <c r="AG45" s="28">
        <f t="shared" si="5"/>
        <v>2</v>
      </c>
      <c r="AH45" s="28">
        <f t="shared" si="6"/>
        <v>2</v>
      </c>
      <c r="AI45" s="28">
        <f t="shared" si="11"/>
        <v>-6</v>
      </c>
      <c r="AJ45" s="28" t="str">
        <f t="shared" si="12"/>
        <v>NEGATIF</v>
      </c>
    </row>
    <row r="46" spans="1:36" s="5" customFormat="1" ht="16.149999999999999" customHeight="1" thickBot="1" x14ac:dyDescent="0.3">
      <c r="A46" s="12">
        <v>9</v>
      </c>
      <c r="B46" s="11" t="s">
        <v>75</v>
      </c>
      <c r="C46" s="13">
        <v>8</v>
      </c>
      <c r="D46" s="13">
        <v>16</v>
      </c>
      <c r="E46" s="13">
        <v>20</v>
      </c>
      <c r="F46" s="13">
        <v>7</v>
      </c>
      <c r="G46" s="13">
        <v>19</v>
      </c>
      <c r="H46" s="13">
        <v>11</v>
      </c>
      <c r="I46" s="13">
        <v>18</v>
      </c>
      <c r="J46" s="13">
        <v>17</v>
      </c>
      <c r="K46" s="103"/>
      <c r="M46" s="51" t="s">
        <v>123</v>
      </c>
      <c r="N46" s="13">
        <v>3699</v>
      </c>
      <c r="O46" s="136">
        <v>8</v>
      </c>
      <c r="P46" s="136">
        <v>8</v>
      </c>
      <c r="Q46" s="13"/>
      <c r="R46" s="13"/>
      <c r="S46" s="13"/>
      <c r="T46" s="13"/>
      <c r="U46" s="13">
        <v>8</v>
      </c>
      <c r="V46" s="28">
        <f t="shared" si="2"/>
        <v>8</v>
      </c>
      <c r="W46" s="28">
        <f t="shared" si="13"/>
        <v>8</v>
      </c>
      <c r="X46" s="28">
        <f t="shared" si="7"/>
        <v>8</v>
      </c>
      <c r="Y46" s="28">
        <f t="shared" si="8"/>
        <v>8</v>
      </c>
      <c r="Z46" s="28">
        <f t="shared" si="3"/>
        <v>0</v>
      </c>
      <c r="AA46" s="28">
        <f t="shared" si="14"/>
        <v>0</v>
      </c>
      <c r="AB46" s="28">
        <f t="shared" si="9"/>
        <v>0</v>
      </c>
      <c r="AC46" s="28" t="str">
        <f t="shared" si="10"/>
        <v>POSITIF</v>
      </c>
      <c r="AD46" s="28" t="str">
        <f t="shared" si="10"/>
        <v>POSITIF</v>
      </c>
      <c r="AE46" s="28" t="str">
        <f t="shared" si="10"/>
        <v>POSITIF</v>
      </c>
      <c r="AF46" s="28">
        <f t="shared" si="4"/>
        <v>0</v>
      </c>
      <c r="AG46" s="28">
        <f t="shared" si="5"/>
        <v>0</v>
      </c>
      <c r="AH46" s="28">
        <f t="shared" si="6"/>
        <v>0</v>
      </c>
      <c r="AI46" s="28">
        <f t="shared" si="11"/>
        <v>0</v>
      </c>
      <c r="AJ46" s="28" t="str">
        <f t="shared" si="12"/>
        <v>POSITIF</v>
      </c>
    </row>
    <row r="47" spans="1:36" s="5" customFormat="1" ht="16.149999999999999" customHeight="1" thickBot="1" x14ac:dyDescent="0.3">
      <c r="A47" s="12">
        <v>10</v>
      </c>
      <c r="B47" s="11" t="s">
        <v>76</v>
      </c>
      <c r="C47" s="13">
        <v>11</v>
      </c>
      <c r="D47" s="13">
        <v>2</v>
      </c>
      <c r="E47" s="13">
        <v>8</v>
      </c>
      <c r="F47" s="13">
        <v>19</v>
      </c>
      <c r="G47" s="13">
        <v>1</v>
      </c>
      <c r="H47" s="13">
        <v>17</v>
      </c>
      <c r="I47" s="13">
        <v>16</v>
      </c>
      <c r="J47" s="13">
        <v>5</v>
      </c>
      <c r="K47" s="103"/>
      <c r="M47" s="51" t="s">
        <v>124</v>
      </c>
      <c r="N47" s="13">
        <v>502</v>
      </c>
      <c r="O47" s="136">
        <v>69</v>
      </c>
      <c r="P47" s="136">
        <v>15</v>
      </c>
      <c r="Q47" s="13"/>
      <c r="R47" s="13"/>
      <c r="S47" s="13"/>
      <c r="T47" s="13"/>
      <c r="U47" s="55">
        <v>9</v>
      </c>
      <c r="V47" s="28">
        <f t="shared" si="2"/>
        <v>69</v>
      </c>
      <c r="W47" s="28">
        <f t="shared" si="13"/>
        <v>15</v>
      </c>
      <c r="X47" s="28">
        <f t="shared" si="7"/>
        <v>9</v>
      </c>
      <c r="Y47" s="28">
        <f t="shared" si="8"/>
        <v>9</v>
      </c>
      <c r="Z47" s="28">
        <f t="shared" si="3"/>
        <v>60</v>
      </c>
      <c r="AA47" s="28">
        <f t="shared" si="14"/>
        <v>6</v>
      </c>
      <c r="AB47" s="28">
        <f t="shared" si="9"/>
        <v>66</v>
      </c>
      <c r="AC47" s="28" t="str">
        <f t="shared" si="10"/>
        <v>POSITIF</v>
      </c>
      <c r="AD47" s="28" t="str">
        <f t="shared" si="10"/>
        <v>POSITIF</v>
      </c>
      <c r="AE47" s="28" t="str">
        <f t="shared" si="10"/>
        <v>POSITIF</v>
      </c>
      <c r="AF47" s="28">
        <f t="shared" si="4"/>
        <v>60</v>
      </c>
      <c r="AG47" s="28">
        <f t="shared" si="5"/>
        <v>6</v>
      </c>
      <c r="AH47" s="28">
        <f t="shared" si="6"/>
        <v>66</v>
      </c>
      <c r="AI47" s="28">
        <f t="shared" si="11"/>
        <v>54</v>
      </c>
      <c r="AJ47" s="28" t="str">
        <f t="shared" si="12"/>
        <v>POSITIF</v>
      </c>
    </row>
    <row r="48" spans="1:36" s="5" customFormat="1" ht="16.149999999999999" customHeight="1" thickBot="1" x14ac:dyDescent="0.3">
      <c r="A48" s="12">
        <v>11</v>
      </c>
      <c r="B48" s="11" t="s">
        <v>77</v>
      </c>
      <c r="C48" s="13">
        <v>19</v>
      </c>
      <c r="D48" s="13">
        <v>18</v>
      </c>
      <c r="E48" s="13">
        <v>11</v>
      </c>
      <c r="F48" s="13">
        <v>16</v>
      </c>
      <c r="G48" s="13">
        <v>2</v>
      </c>
      <c r="H48" s="13">
        <v>8</v>
      </c>
      <c r="I48" s="13">
        <v>17</v>
      </c>
      <c r="J48" s="13">
        <v>1</v>
      </c>
      <c r="K48" s="103"/>
      <c r="M48" s="51" t="s">
        <v>125</v>
      </c>
      <c r="N48" s="136">
        <v>275</v>
      </c>
      <c r="O48" s="136">
        <v>119</v>
      </c>
      <c r="P48" s="136">
        <v>80</v>
      </c>
      <c r="Q48" s="13"/>
      <c r="R48" s="13"/>
      <c r="S48" s="13"/>
      <c r="T48" s="13"/>
      <c r="U48" s="13">
        <v>10</v>
      </c>
      <c r="V48" s="28">
        <f t="shared" si="2"/>
        <v>119</v>
      </c>
      <c r="W48" s="28">
        <f t="shared" si="13"/>
        <v>80</v>
      </c>
      <c r="X48" s="28">
        <f t="shared" si="7"/>
        <v>10</v>
      </c>
      <c r="Y48" s="28">
        <f t="shared" si="8"/>
        <v>10</v>
      </c>
      <c r="Z48" s="28">
        <f t="shared" si="3"/>
        <v>109</v>
      </c>
      <c r="AA48" s="28">
        <f t="shared" si="14"/>
        <v>70</v>
      </c>
      <c r="AB48" s="28">
        <f t="shared" si="9"/>
        <v>179</v>
      </c>
      <c r="AC48" s="28" t="str">
        <f t="shared" si="10"/>
        <v>POSITIF</v>
      </c>
      <c r="AD48" s="28" t="str">
        <f t="shared" si="10"/>
        <v>POSITIF</v>
      </c>
      <c r="AE48" s="28" t="str">
        <f t="shared" si="10"/>
        <v>POSITIF</v>
      </c>
      <c r="AF48" s="28">
        <f t="shared" si="4"/>
        <v>109</v>
      </c>
      <c r="AG48" s="28">
        <f t="shared" si="5"/>
        <v>70</v>
      </c>
      <c r="AH48" s="28">
        <f t="shared" si="6"/>
        <v>179</v>
      </c>
      <c r="AI48" s="28">
        <f t="shared" si="11"/>
        <v>39</v>
      </c>
      <c r="AJ48" s="28" t="str">
        <f t="shared" si="12"/>
        <v>POSITIF</v>
      </c>
    </row>
    <row r="49" spans="1:42" s="5" customFormat="1" ht="16.149999999999999" customHeight="1" thickBot="1" x14ac:dyDescent="0.3">
      <c r="A49" s="12">
        <v>12</v>
      </c>
      <c r="B49" s="11" t="s">
        <v>78</v>
      </c>
      <c r="C49" s="13">
        <v>7</v>
      </c>
      <c r="D49" s="13">
        <v>11</v>
      </c>
      <c r="E49" s="13">
        <v>16</v>
      </c>
      <c r="F49" s="13">
        <v>18</v>
      </c>
      <c r="G49" s="13">
        <v>8</v>
      </c>
      <c r="H49" s="13">
        <v>2</v>
      </c>
      <c r="I49" s="13">
        <v>14</v>
      </c>
      <c r="J49" s="13">
        <v>19</v>
      </c>
      <c r="K49" s="103"/>
      <c r="M49" s="51" t="s">
        <v>126</v>
      </c>
      <c r="N49" s="136">
        <v>374</v>
      </c>
      <c r="O49" s="136">
        <v>5</v>
      </c>
      <c r="P49" s="136">
        <v>4.5</v>
      </c>
      <c r="Q49" s="13"/>
      <c r="R49" s="13"/>
      <c r="S49" s="13"/>
      <c r="T49" s="13"/>
      <c r="U49" s="55">
        <v>11</v>
      </c>
      <c r="V49" s="28">
        <f t="shared" si="2"/>
        <v>5</v>
      </c>
      <c r="W49" s="28">
        <f t="shared" si="13"/>
        <v>4.5</v>
      </c>
      <c r="X49" s="28">
        <f t="shared" si="7"/>
        <v>11</v>
      </c>
      <c r="Y49" s="28">
        <f t="shared" si="8"/>
        <v>11</v>
      </c>
      <c r="Z49" s="28">
        <f t="shared" si="3"/>
        <v>-6</v>
      </c>
      <c r="AA49" s="28">
        <f t="shared" si="14"/>
        <v>-6.5</v>
      </c>
      <c r="AB49" s="28">
        <f t="shared" si="9"/>
        <v>-12.5</v>
      </c>
      <c r="AC49" s="28" t="str">
        <f t="shared" si="10"/>
        <v>NEGATIF</v>
      </c>
      <c r="AD49" s="28" t="str">
        <f t="shared" si="10"/>
        <v>NEGATIF</v>
      </c>
      <c r="AE49" s="28" t="str">
        <f t="shared" si="10"/>
        <v>NEGATIF</v>
      </c>
      <c r="AF49" s="28">
        <f t="shared" si="4"/>
        <v>6</v>
      </c>
      <c r="AG49" s="28">
        <f t="shared" si="5"/>
        <v>6.5</v>
      </c>
      <c r="AH49" s="28">
        <f t="shared" si="6"/>
        <v>12.5</v>
      </c>
      <c r="AI49" s="28">
        <f t="shared" si="11"/>
        <v>0.5</v>
      </c>
      <c r="AJ49" s="28" t="str">
        <f t="shared" si="12"/>
        <v>POSITIF</v>
      </c>
    </row>
    <row r="50" spans="1:42" s="5" customFormat="1" ht="16.149999999999999" customHeight="1" thickBot="1" x14ac:dyDescent="0.3">
      <c r="A50" s="12">
        <v>13</v>
      </c>
      <c r="B50" s="11" t="s">
        <v>79</v>
      </c>
      <c r="C50" s="13">
        <v>11</v>
      </c>
      <c r="D50" s="13">
        <v>18</v>
      </c>
      <c r="E50" s="13">
        <v>2</v>
      </c>
      <c r="F50" s="13">
        <v>16</v>
      </c>
      <c r="G50" s="13">
        <v>7</v>
      </c>
      <c r="H50" s="13">
        <v>8</v>
      </c>
      <c r="I50" s="13">
        <v>9</v>
      </c>
      <c r="J50" s="13">
        <v>17</v>
      </c>
      <c r="K50" s="103"/>
      <c r="M50" s="51" t="s">
        <v>127</v>
      </c>
      <c r="N50" s="13">
        <v>24</v>
      </c>
      <c r="O50" s="136">
        <v>149</v>
      </c>
      <c r="P50" s="136">
        <v>200</v>
      </c>
      <c r="Q50" s="13"/>
      <c r="R50" s="13"/>
      <c r="S50" s="13"/>
      <c r="T50" s="13"/>
      <c r="U50" s="13">
        <v>12</v>
      </c>
      <c r="V50" s="28">
        <f t="shared" si="2"/>
        <v>149</v>
      </c>
      <c r="W50" s="28">
        <f t="shared" si="13"/>
        <v>200</v>
      </c>
      <c r="X50" s="28">
        <f t="shared" si="7"/>
        <v>12</v>
      </c>
      <c r="Y50" s="28">
        <f t="shared" si="8"/>
        <v>12</v>
      </c>
      <c r="Z50" s="28">
        <f t="shared" ref="Z50:Z56" si="15">O51-Y50</f>
        <v>3</v>
      </c>
      <c r="AA50" s="28">
        <f t="shared" si="14"/>
        <v>188</v>
      </c>
      <c r="AB50" s="28">
        <f t="shared" si="9"/>
        <v>191</v>
      </c>
      <c r="AC50" s="28" t="str">
        <f t="shared" si="10"/>
        <v>POSITIF</v>
      </c>
      <c r="AD50" s="28" t="str">
        <f t="shared" si="10"/>
        <v>POSITIF</v>
      </c>
      <c r="AE50" s="28" t="str">
        <f t="shared" si="10"/>
        <v>POSITIF</v>
      </c>
      <c r="AF50" s="28">
        <f t="shared" si="4"/>
        <v>3</v>
      </c>
      <c r="AG50" s="28">
        <f t="shared" si="5"/>
        <v>188</v>
      </c>
      <c r="AH50" s="28">
        <f t="shared" si="6"/>
        <v>191</v>
      </c>
      <c r="AI50" s="28">
        <f t="shared" si="11"/>
        <v>-51</v>
      </c>
      <c r="AJ50" s="28" t="str">
        <f t="shared" si="12"/>
        <v>NEGATIF</v>
      </c>
    </row>
    <row r="51" spans="1:42" s="5" customFormat="1" ht="16.149999999999999" customHeight="1" thickBot="1" x14ac:dyDescent="0.3">
      <c r="A51" s="12">
        <v>14</v>
      </c>
      <c r="B51" s="11" t="s">
        <v>80</v>
      </c>
      <c r="C51" s="13">
        <v>11</v>
      </c>
      <c r="D51" s="13">
        <v>2</v>
      </c>
      <c r="E51" s="13">
        <v>18</v>
      </c>
      <c r="F51" s="13">
        <v>8</v>
      </c>
      <c r="G51" s="13">
        <v>16</v>
      </c>
      <c r="H51" s="13">
        <v>19</v>
      </c>
      <c r="I51" s="13">
        <v>20</v>
      </c>
      <c r="J51" s="13">
        <v>7</v>
      </c>
      <c r="K51" s="103"/>
      <c r="M51" s="51" t="s">
        <v>128</v>
      </c>
      <c r="N51" s="136">
        <v>583</v>
      </c>
      <c r="O51" s="136">
        <v>15</v>
      </c>
      <c r="P51" s="136">
        <v>27</v>
      </c>
      <c r="Q51" s="13"/>
      <c r="R51" s="13"/>
      <c r="S51" s="13"/>
      <c r="T51" s="13"/>
      <c r="U51" s="55">
        <v>13</v>
      </c>
      <c r="V51" s="28">
        <f t="shared" si="2"/>
        <v>15</v>
      </c>
      <c r="W51" s="28">
        <f t="shared" si="13"/>
        <v>27</v>
      </c>
      <c r="X51" s="28">
        <f t="shared" si="7"/>
        <v>13</v>
      </c>
      <c r="Y51" s="28">
        <f t="shared" si="8"/>
        <v>13</v>
      </c>
      <c r="Z51" s="28">
        <f t="shared" si="15"/>
        <v>-3</v>
      </c>
      <c r="AA51" s="28">
        <f t="shared" si="14"/>
        <v>14</v>
      </c>
      <c r="AB51" s="28">
        <f t="shared" si="9"/>
        <v>11</v>
      </c>
      <c r="AC51" s="28" t="str">
        <f t="shared" si="10"/>
        <v>NEGATIF</v>
      </c>
      <c r="AD51" s="28" t="str">
        <f t="shared" si="10"/>
        <v>POSITIF</v>
      </c>
      <c r="AE51" s="28" t="str">
        <f t="shared" si="10"/>
        <v>POSITIF</v>
      </c>
      <c r="AF51" s="28">
        <f t="shared" si="4"/>
        <v>3</v>
      </c>
      <c r="AG51" s="28">
        <f t="shared" si="5"/>
        <v>14</v>
      </c>
      <c r="AH51" s="28">
        <f t="shared" si="6"/>
        <v>11</v>
      </c>
      <c r="AI51" s="28">
        <f t="shared" si="11"/>
        <v>-12</v>
      </c>
      <c r="AJ51" s="28" t="str">
        <f t="shared" si="12"/>
        <v>NEGATIF</v>
      </c>
    </row>
    <row r="52" spans="1:42" s="5" customFormat="1" ht="16.149999999999999" customHeight="1" thickBot="1" x14ac:dyDescent="0.3">
      <c r="A52" s="12">
        <v>15</v>
      </c>
      <c r="B52" s="11" t="s">
        <v>81</v>
      </c>
      <c r="C52" s="13">
        <v>11</v>
      </c>
      <c r="D52" s="13">
        <v>18</v>
      </c>
      <c r="E52" s="13">
        <v>17</v>
      </c>
      <c r="F52" s="13">
        <v>13</v>
      </c>
      <c r="G52" s="13">
        <v>16</v>
      </c>
      <c r="H52" s="13">
        <v>19</v>
      </c>
      <c r="I52" s="13">
        <v>2</v>
      </c>
      <c r="J52" s="13">
        <v>9</v>
      </c>
      <c r="K52" s="103"/>
      <c r="M52" s="51" t="s">
        <v>129</v>
      </c>
      <c r="N52" s="136">
        <v>1042</v>
      </c>
      <c r="O52" s="136">
        <v>10</v>
      </c>
      <c r="P52" s="136">
        <v>20</v>
      </c>
      <c r="Q52" s="13"/>
      <c r="R52" s="13"/>
      <c r="S52" s="13"/>
      <c r="T52" s="13"/>
      <c r="U52" s="13">
        <v>14</v>
      </c>
      <c r="V52" s="28">
        <f t="shared" si="2"/>
        <v>10</v>
      </c>
      <c r="W52" s="28">
        <f t="shared" si="13"/>
        <v>20</v>
      </c>
      <c r="X52" s="28">
        <f t="shared" si="7"/>
        <v>14</v>
      </c>
      <c r="Y52" s="28">
        <f t="shared" si="8"/>
        <v>14</v>
      </c>
      <c r="Z52" s="28">
        <f t="shared" si="15"/>
        <v>15</v>
      </c>
      <c r="AA52" s="28">
        <f t="shared" si="14"/>
        <v>6</v>
      </c>
      <c r="AB52" s="28">
        <f t="shared" si="9"/>
        <v>21</v>
      </c>
      <c r="AC52" s="28" t="str">
        <f t="shared" si="10"/>
        <v>POSITIF</v>
      </c>
      <c r="AD52" s="28" t="str">
        <f t="shared" si="10"/>
        <v>POSITIF</v>
      </c>
      <c r="AE52" s="28" t="str">
        <f t="shared" si="10"/>
        <v>POSITIF</v>
      </c>
      <c r="AF52" s="28">
        <f t="shared" si="4"/>
        <v>15</v>
      </c>
      <c r="AG52" s="28">
        <f t="shared" si="5"/>
        <v>6</v>
      </c>
      <c r="AH52" s="28">
        <f t="shared" si="6"/>
        <v>21</v>
      </c>
      <c r="AI52" s="28">
        <f t="shared" si="11"/>
        <v>-10</v>
      </c>
      <c r="AJ52" s="28" t="str">
        <f t="shared" si="12"/>
        <v>NEGATIF</v>
      </c>
    </row>
    <row r="53" spans="1:42" s="5" customFormat="1" ht="16.149999999999999" customHeight="1" thickBot="1" x14ac:dyDescent="0.3">
      <c r="A53" s="12">
        <v>16</v>
      </c>
      <c r="B53" s="11" t="s">
        <v>82</v>
      </c>
      <c r="C53" s="13">
        <v>11</v>
      </c>
      <c r="D53" s="13">
        <v>18</v>
      </c>
      <c r="E53" s="13">
        <v>16</v>
      </c>
      <c r="F53" s="13">
        <v>7</v>
      </c>
      <c r="G53" s="13">
        <v>8</v>
      </c>
      <c r="H53" s="13">
        <v>13</v>
      </c>
      <c r="I53" s="13">
        <v>19</v>
      </c>
      <c r="J53" s="13">
        <v>2</v>
      </c>
      <c r="K53" s="103"/>
      <c r="M53" s="51" t="s">
        <v>130</v>
      </c>
      <c r="N53" s="136">
        <v>269</v>
      </c>
      <c r="O53" s="136">
        <v>29</v>
      </c>
      <c r="P53" s="136">
        <v>38</v>
      </c>
      <c r="Q53" s="13"/>
      <c r="R53" s="13"/>
      <c r="S53" s="13"/>
      <c r="T53" s="13"/>
      <c r="U53" s="55">
        <v>15</v>
      </c>
      <c r="V53" s="28">
        <f t="shared" si="2"/>
        <v>29</v>
      </c>
      <c r="W53" s="28">
        <f t="shared" si="13"/>
        <v>38</v>
      </c>
      <c r="X53" s="28">
        <f t="shared" si="7"/>
        <v>15</v>
      </c>
      <c r="Y53" s="28">
        <f t="shared" si="8"/>
        <v>15</v>
      </c>
      <c r="Z53" s="28">
        <f t="shared" si="15"/>
        <v>-9</v>
      </c>
      <c r="AA53" s="28">
        <f t="shared" si="14"/>
        <v>23</v>
      </c>
      <c r="AB53" s="28">
        <f t="shared" si="9"/>
        <v>14</v>
      </c>
      <c r="AC53" s="28" t="str">
        <f t="shared" si="10"/>
        <v>NEGATIF</v>
      </c>
      <c r="AD53" s="28" t="str">
        <f t="shared" si="10"/>
        <v>POSITIF</v>
      </c>
      <c r="AE53" s="28" t="str">
        <f t="shared" si="10"/>
        <v>POSITIF</v>
      </c>
      <c r="AF53" s="28">
        <f t="shared" si="4"/>
        <v>9</v>
      </c>
      <c r="AG53" s="28">
        <f t="shared" si="5"/>
        <v>23</v>
      </c>
      <c r="AH53" s="28">
        <f t="shared" si="6"/>
        <v>14</v>
      </c>
      <c r="AI53" s="28">
        <f t="shared" si="11"/>
        <v>-9</v>
      </c>
      <c r="AJ53" s="28" t="str">
        <f t="shared" si="12"/>
        <v>NEGATIF</v>
      </c>
    </row>
    <row r="54" spans="1:42" s="5" customFormat="1" ht="16.149999999999999" customHeight="1" thickBot="1" x14ac:dyDescent="0.3">
      <c r="A54" s="12">
        <v>17</v>
      </c>
      <c r="B54" s="11" t="s">
        <v>83</v>
      </c>
      <c r="C54" s="13">
        <v>19</v>
      </c>
      <c r="D54" s="13">
        <v>18</v>
      </c>
      <c r="E54" s="13">
        <v>9</v>
      </c>
      <c r="F54" s="13">
        <v>2</v>
      </c>
      <c r="G54" s="13">
        <v>11</v>
      </c>
      <c r="H54" s="13">
        <v>16</v>
      </c>
      <c r="I54" s="13">
        <v>17</v>
      </c>
      <c r="J54" s="13">
        <v>8</v>
      </c>
      <c r="K54" s="103"/>
      <c r="M54" s="51" t="s">
        <v>131</v>
      </c>
      <c r="N54" s="136">
        <v>942</v>
      </c>
      <c r="O54" s="136">
        <v>6</v>
      </c>
      <c r="P54" s="136">
        <v>5</v>
      </c>
      <c r="Q54" s="13"/>
      <c r="R54" s="13"/>
      <c r="S54" s="13"/>
      <c r="T54" s="13"/>
      <c r="U54" s="13">
        <v>16</v>
      </c>
      <c r="V54" s="28">
        <f t="shared" si="2"/>
        <v>6</v>
      </c>
      <c r="W54" s="28">
        <f>IF(P54&lt;&gt;"",P54,999)</f>
        <v>5</v>
      </c>
      <c r="X54" s="28">
        <f t="shared" si="7"/>
        <v>16</v>
      </c>
      <c r="Y54" s="28">
        <f t="shared" si="8"/>
        <v>16</v>
      </c>
      <c r="Z54" s="28">
        <f t="shared" si="15"/>
        <v>1</v>
      </c>
      <c r="AA54" s="28">
        <f>P54-Y54</f>
        <v>-11</v>
      </c>
      <c r="AB54" s="28">
        <f t="shared" si="9"/>
        <v>-10</v>
      </c>
      <c r="AC54" s="28" t="str">
        <f t="shared" si="10"/>
        <v>POSITIF</v>
      </c>
      <c r="AD54" s="28" t="str">
        <f t="shared" si="10"/>
        <v>NEGATIF</v>
      </c>
      <c r="AE54" s="28" t="str">
        <f t="shared" si="10"/>
        <v>NEGATIF</v>
      </c>
      <c r="AF54" s="28">
        <f t="shared" si="4"/>
        <v>1</v>
      </c>
      <c r="AG54" s="28">
        <f t="shared" si="5"/>
        <v>11</v>
      </c>
      <c r="AH54" s="28">
        <f t="shared" si="6"/>
        <v>10</v>
      </c>
      <c r="AI54" s="28">
        <f t="shared" si="11"/>
        <v>1</v>
      </c>
      <c r="AJ54" s="28" t="str">
        <f t="shared" si="12"/>
        <v>POSITIF</v>
      </c>
    </row>
    <row r="55" spans="1:42" s="5" customFormat="1" ht="16.149999999999999" customHeight="1" thickBot="1" x14ac:dyDescent="0.3">
      <c r="A55" s="12">
        <v>18</v>
      </c>
      <c r="B55" s="11" t="s">
        <v>84</v>
      </c>
      <c r="C55" s="13">
        <v>11</v>
      </c>
      <c r="D55" s="13">
        <v>7</v>
      </c>
      <c r="E55" s="13">
        <v>16</v>
      </c>
      <c r="F55" s="13">
        <v>19</v>
      </c>
      <c r="G55" s="13">
        <v>20</v>
      </c>
      <c r="H55" s="13">
        <v>18</v>
      </c>
      <c r="I55" s="13">
        <v>9</v>
      </c>
      <c r="J55" s="13">
        <v>8</v>
      </c>
      <c r="K55" s="103"/>
      <c r="M55" s="51" t="s">
        <v>132</v>
      </c>
      <c r="N55" s="136">
        <v>173</v>
      </c>
      <c r="O55" s="136">
        <v>17</v>
      </c>
      <c r="P55" s="136">
        <v>16</v>
      </c>
      <c r="Q55" s="13"/>
      <c r="R55" s="13"/>
      <c r="S55" s="13"/>
      <c r="T55" s="13"/>
      <c r="U55" s="13">
        <v>17</v>
      </c>
      <c r="V55" s="28">
        <f t="shared" si="2"/>
        <v>17</v>
      </c>
      <c r="W55" s="28">
        <f>IF(P55&lt;&gt;"",P55,999)</f>
        <v>16</v>
      </c>
      <c r="X55" s="28">
        <f t="shared" si="7"/>
        <v>17</v>
      </c>
      <c r="Y55" s="28">
        <f t="shared" si="8"/>
        <v>17</v>
      </c>
      <c r="Z55" s="28">
        <f t="shared" si="15"/>
        <v>-10</v>
      </c>
      <c r="AA55" s="28">
        <f>P55-Y55</f>
        <v>-1</v>
      </c>
      <c r="AB55" s="28">
        <f t="shared" si="9"/>
        <v>-11</v>
      </c>
      <c r="AC55" s="28" t="str">
        <f t="shared" si="10"/>
        <v>NEGATIF</v>
      </c>
      <c r="AD55" s="28" t="str">
        <f t="shared" si="10"/>
        <v>NEGATIF</v>
      </c>
      <c r="AE55" s="28" t="str">
        <f t="shared" si="10"/>
        <v>NEGATIF</v>
      </c>
      <c r="AF55" s="28">
        <f t="shared" si="4"/>
        <v>10</v>
      </c>
      <c r="AG55" s="28">
        <f t="shared" si="5"/>
        <v>1</v>
      </c>
      <c r="AH55" s="28">
        <f t="shared" si="6"/>
        <v>11</v>
      </c>
      <c r="AI55" s="28">
        <f t="shared" si="11"/>
        <v>1</v>
      </c>
      <c r="AJ55" s="28" t="str">
        <f t="shared" si="12"/>
        <v>POSITIF</v>
      </c>
    </row>
    <row r="56" spans="1:42" s="5" customFormat="1" ht="16.149999999999999" customHeight="1" thickBot="1" x14ac:dyDescent="0.3">
      <c r="A56" s="12">
        <v>19</v>
      </c>
      <c r="B56" s="11" t="s">
        <v>85</v>
      </c>
      <c r="C56" s="13">
        <v>11</v>
      </c>
      <c r="D56" s="13">
        <v>19</v>
      </c>
      <c r="E56" s="13">
        <v>7</v>
      </c>
      <c r="F56" s="13">
        <v>16</v>
      </c>
      <c r="G56" s="13">
        <v>18</v>
      </c>
      <c r="H56" s="13">
        <v>20</v>
      </c>
      <c r="I56" s="13">
        <v>17</v>
      </c>
      <c r="J56" s="13">
        <v>2</v>
      </c>
      <c r="K56" s="103"/>
      <c r="M56" s="51" t="s">
        <v>133</v>
      </c>
      <c r="N56" s="136">
        <v>1155</v>
      </c>
      <c r="O56" s="136">
        <v>7</v>
      </c>
      <c r="P56" s="136">
        <v>6</v>
      </c>
      <c r="Q56" s="13"/>
      <c r="R56" s="13"/>
      <c r="S56" s="13"/>
      <c r="T56" s="13"/>
      <c r="U56" s="55">
        <v>18</v>
      </c>
      <c r="V56" s="28">
        <f t="shared" si="2"/>
        <v>7</v>
      </c>
      <c r="W56" s="28">
        <f>IF(P56&lt;&gt;"",P56,999)</f>
        <v>6</v>
      </c>
      <c r="X56" s="28">
        <f t="shared" si="7"/>
        <v>18</v>
      </c>
      <c r="Y56" s="28">
        <f t="shared" si="8"/>
        <v>18</v>
      </c>
      <c r="Z56" s="28">
        <f t="shared" si="15"/>
        <v>-9</v>
      </c>
      <c r="AA56" s="28">
        <f>P56-Y56</f>
        <v>-12</v>
      </c>
      <c r="AB56" s="28">
        <f t="shared" si="9"/>
        <v>-21</v>
      </c>
      <c r="AC56" s="28" t="str">
        <f t="shared" si="10"/>
        <v>NEGATIF</v>
      </c>
      <c r="AD56" s="28" t="str">
        <f t="shared" si="10"/>
        <v>NEGATIF</v>
      </c>
      <c r="AE56" s="28" t="str">
        <f t="shared" si="10"/>
        <v>NEGATIF</v>
      </c>
      <c r="AF56" s="28">
        <f t="shared" si="4"/>
        <v>9</v>
      </c>
      <c r="AG56" s="28">
        <f t="shared" si="5"/>
        <v>12</v>
      </c>
      <c r="AH56" s="28">
        <f t="shared" si="6"/>
        <v>21</v>
      </c>
      <c r="AI56" s="28">
        <f t="shared" si="11"/>
        <v>1</v>
      </c>
      <c r="AJ56" s="28" t="str">
        <f t="shared" si="12"/>
        <v>POSITIF</v>
      </c>
    </row>
    <row r="57" spans="1:42" s="5" customFormat="1" ht="16.149999999999999" customHeight="1" thickBot="1" x14ac:dyDescent="0.3">
      <c r="A57" s="12">
        <v>20</v>
      </c>
      <c r="B57" s="11" t="s">
        <v>86</v>
      </c>
      <c r="C57" s="13">
        <v>7</v>
      </c>
      <c r="D57" s="13">
        <v>18</v>
      </c>
      <c r="E57" s="13">
        <v>11</v>
      </c>
      <c r="F57" s="13">
        <v>16</v>
      </c>
      <c r="G57" s="13">
        <v>8</v>
      </c>
      <c r="H57" s="13">
        <v>2</v>
      </c>
      <c r="I57" s="13">
        <v>14</v>
      </c>
      <c r="J57" s="13">
        <v>19</v>
      </c>
      <c r="K57" s="103"/>
      <c r="M57" s="51" t="s">
        <v>134</v>
      </c>
      <c r="N57" s="136">
        <v>2401</v>
      </c>
      <c r="O57" s="136">
        <v>9</v>
      </c>
      <c r="P57" s="136">
        <v>12</v>
      </c>
      <c r="Q57" s="34"/>
      <c r="R57" s="35"/>
      <c r="S57" s="35"/>
      <c r="T57" s="35"/>
      <c r="U57" s="55">
        <v>19</v>
      </c>
      <c r="V57" s="28">
        <f t="shared" si="2"/>
        <v>9</v>
      </c>
      <c r="W57" s="28">
        <f>IF(P57&lt;&gt;"",P57,999)</f>
        <v>12</v>
      </c>
      <c r="X57" s="28">
        <f t="shared" si="7"/>
        <v>19</v>
      </c>
      <c r="Y57" s="28">
        <f t="shared" si="8"/>
        <v>19</v>
      </c>
      <c r="Z57" s="28">
        <f>O57-Y57</f>
        <v>-10</v>
      </c>
      <c r="AA57" s="28">
        <f>P57-Y57</f>
        <v>-7</v>
      </c>
      <c r="AB57" s="28">
        <f t="shared" si="9"/>
        <v>-17</v>
      </c>
      <c r="AC57" s="28" t="str">
        <f t="shared" si="10"/>
        <v>NEGATIF</v>
      </c>
      <c r="AD57" s="28" t="str">
        <f t="shared" si="10"/>
        <v>NEGATIF</v>
      </c>
      <c r="AE57" s="28" t="str">
        <f t="shared" si="10"/>
        <v>NEGATIF</v>
      </c>
      <c r="AF57" s="28">
        <f t="shared" si="4"/>
        <v>10</v>
      </c>
      <c r="AG57" s="28">
        <f t="shared" si="5"/>
        <v>7</v>
      </c>
      <c r="AH57" s="28">
        <f t="shared" si="6"/>
        <v>17</v>
      </c>
      <c r="AI57" s="28">
        <f t="shared" si="11"/>
        <v>-3</v>
      </c>
      <c r="AJ57" s="28" t="str">
        <f t="shared" si="12"/>
        <v>NEGATIF</v>
      </c>
    </row>
    <row r="58" spans="1:42" ht="15" customHeight="1" thickBot="1" x14ac:dyDescent="0.3">
      <c r="A58" s="12">
        <v>21</v>
      </c>
      <c r="B58" s="11" t="s">
        <v>87</v>
      </c>
      <c r="C58" s="13">
        <v>7</v>
      </c>
      <c r="D58" s="13">
        <v>11</v>
      </c>
      <c r="E58" s="13">
        <v>19</v>
      </c>
      <c r="F58" s="13">
        <v>18</v>
      </c>
      <c r="G58" s="13">
        <v>1</v>
      </c>
      <c r="H58" s="13">
        <v>8</v>
      </c>
      <c r="I58" s="13">
        <v>16</v>
      </c>
      <c r="J58" s="13">
        <v>9</v>
      </c>
      <c r="K58" s="103"/>
      <c r="L58" s="5"/>
      <c r="M58" s="54" t="s">
        <v>135</v>
      </c>
      <c r="N58" s="136">
        <v>432</v>
      </c>
      <c r="O58" s="136">
        <v>43</v>
      </c>
      <c r="P58" s="136">
        <v>32</v>
      </c>
      <c r="Q58" s="34"/>
      <c r="R58" s="35"/>
      <c r="S58" s="35"/>
      <c r="T58" s="35"/>
      <c r="U58" s="13">
        <v>20</v>
      </c>
      <c r="V58" s="28">
        <f t="shared" si="2"/>
        <v>43</v>
      </c>
      <c r="W58" s="28">
        <f>IF(P58&lt;&gt;"",P58,999)</f>
        <v>32</v>
      </c>
      <c r="X58" s="28">
        <f>SUM(Q58:U58)</f>
        <v>20</v>
      </c>
      <c r="Y58" s="28">
        <f t="shared" si="8"/>
        <v>20</v>
      </c>
      <c r="Z58" s="28">
        <f>O58-Y58</f>
        <v>23</v>
      </c>
      <c r="AA58" s="28">
        <f>P58-Y58</f>
        <v>12</v>
      </c>
      <c r="AB58" s="28">
        <f t="shared" si="9"/>
        <v>35</v>
      </c>
      <c r="AC58" s="28" t="str">
        <f t="shared" si="10"/>
        <v>POSITIF</v>
      </c>
      <c r="AD58" s="28" t="str">
        <f t="shared" si="10"/>
        <v>POSITIF</v>
      </c>
      <c r="AE58" s="28" t="str">
        <f t="shared" si="10"/>
        <v>POSITIF</v>
      </c>
      <c r="AF58" s="28">
        <f t="shared" si="4"/>
        <v>23</v>
      </c>
      <c r="AG58" s="28">
        <f t="shared" si="5"/>
        <v>12</v>
      </c>
      <c r="AH58" s="28">
        <f t="shared" si="6"/>
        <v>35</v>
      </c>
      <c r="AI58" s="28">
        <f t="shared" si="11"/>
        <v>11</v>
      </c>
      <c r="AJ58" s="28" t="str">
        <f t="shared" si="12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2">
        <v>22</v>
      </c>
      <c r="B59" s="11" t="s">
        <v>88</v>
      </c>
      <c r="C59" s="13">
        <v>7</v>
      </c>
      <c r="D59" s="13">
        <v>8</v>
      </c>
      <c r="E59" s="13">
        <v>11</v>
      </c>
      <c r="F59" s="13">
        <v>18</v>
      </c>
      <c r="G59" s="13">
        <v>16</v>
      </c>
      <c r="H59" s="13">
        <v>1</v>
      </c>
      <c r="I59" s="13">
        <v>19</v>
      </c>
      <c r="J59" s="13">
        <v>2</v>
      </c>
      <c r="K59" s="103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9"/>
      <c r="AH59" s="9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2">
        <v>23</v>
      </c>
      <c r="B60" s="11" t="s">
        <v>89</v>
      </c>
      <c r="C60" s="13">
        <v>18</v>
      </c>
      <c r="D60" s="13">
        <v>11</v>
      </c>
      <c r="E60" s="13">
        <v>7</v>
      </c>
      <c r="F60" s="13">
        <v>8</v>
      </c>
      <c r="G60" s="13">
        <v>2</v>
      </c>
      <c r="H60" s="13">
        <v>16</v>
      </c>
      <c r="I60" s="13">
        <v>14</v>
      </c>
      <c r="J60" s="13">
        <v>19</v>
      </c>
      <c r="K60" s="103"/>
      <c r="L60" s="19"/>
      <c r="W60" s="5"/>
      <c r="X60" s="7"/>
      <c r="AC60" s="7"/>
      <c r="AD60" s="7"/>
      <c r="AG60" s="4" t="s">
        <v>38</v>
      </c>
      <c r="AH60" s="4" t="s">
        <v>97</v>
      </c>
      <c r="AI60" s="4" t="s">
        <v>98</v>
      </c>
      <c r="AJ60" s="4" t="s">
        <v>99</v>
      </c>
      <c r="AL60" s="5"/>
      <c r="AM60" s="7"/>
      <c r="AN60" s="7"/>
      <c r="AO60" s="7"/>
      <c r="AP60" s="7"/>
    </row>
    <row r="61" spans="1:42" ht="15" customHeight="1" thickBot="1" x14ac:dyDescent="0.4">
      <c r="A61" s="12">
        <v>24</v>
      </c>
      <c r="B61" s="11" t="s">
        <v>90</v>
      </c>
      <c r="C61" s="13">
        <v>2</v>
      </c>
      <c r="D61" s="13">
        <v>11</v>
      </c>
      <c r="E61" s="13">
        <v>8</v>
      </c>
      <c r="F61" s="13">
        <v>18</v>
      </c>
      <c r="G61" s="13">
        <v>16</v>
      </c>
      <c r="H61" s="13">
        <v>3</v>
      </c>
      <c r="I61" s="13">
        <v>1</v>
      </c>
      <c r="J61" s="13">
        <v>4</v>
      </c>
      <c r="K61" s="103"/>
      <c r="L61" s="19"/>
      <c r="U61" s="72"/>
      <c r="V61" s="73" t="s">
        <v>95</v>
      </c>
      <c r="W61" s="73"/>
      <c r="X61" s="73"/>
      <c r="Y61" s="74"/>
      <c r="Z61" s="68"/>
      <c r="AA61" s="48"/>
      <c r="AB61" s="48"/>
      <c r="AC61" s="48"/>
      <c r="AD61" s="69"/>
      <c r="AG61" s="4" t="s">
        <v>39</v>
      </c>
      <c r="AH61" s="25" t="s">
        <v>46</v>
      </c>
      <c r="AI61" s="25" t="s">
        <v>46</v>
      </c>
      <c r="AJ61" s="25"/>
      <c r="AL61" s="5"/>
      <c r="AM61" s="7"/>
      <c r="AN61" s="7"/>
      <c r="AO61" s="7"/>
      <c r="AP61" s="7"/>
    </row>
    <row r="62" spans="1:42" ht="15" customHeight="1" thickBot="1" x14ac:dyDescent="0.4">
      <c r="A62" s="12">
        <v>25</v>
      </c>
      <c r="B62" s="11" t="s">
        <v>91</v>
      </c>
      <c r="C62" s="13">
        <v>11</v>
      </c>
      <c r="D62" s="13">
        <v>7</v>
      </c>
      <c r="E62" s="13">
        <v>19</v>
      </c>
      <c r="F62" s="13">
        <v>6</v>
      </c>
      <c r="G62" s="13">
        <v>16</v>
      </c>
      <c r="H62" s="13">
        <v>2</v>
      </c>
      <c r="I62" s="13">
        <v>4</v>
      </c>
      <c r="J62" s="13">
        <v>18</v>
      </c>
      <c r="K62" s="103"/>
      <c r="L62" s="19"/>
      <c r="U62" s="75"/>
      <c r="V62" s="52" t="s">
        <v>4</v>
      </c>
      <c r="W62" s="52"/>
      <c r="X62" s="52"/>
      <c r="Y62" s="76"/>
      <c r="Z62" s="70"/>
      <c r="AA62" s="49"/>
      <c r="AB62" s="49"/>
      <c r="AC62" s="49"/>
      <c r="AD62" s="71"/>
      <c r="AG62" s="4" t="s">
        <v>40</v>
      </c>
      <c r="AH62" s="25" t="s">
        <v>46</v>
      </c>
      <c r="AI62" s="25" t="s">
        <v>46</v>
      </c>
      <c r="AJ62" s="25" t="s">
        <v>46</v>
      </c>
      <c r="AL62" s="5"/>
      <c r="AM62" s="7"/>
      <c r="AN62" s="7"/>
      <c r="AO62" s="7"/>
      <c r="AP62" s="7"/>
    </row>
    <row r="63" spans="1:42" ht="15" customHeight="1" thickBot="1" x14ac:dyDescent="0.4">
      <c r="A63" s="12">
        <v>26</v>
      </c>
      <c r="B63" s="11" t="s">
        <v>92</v>
      </c>
      <c r="C63" s="13">
        <v>11</v>
      </c>
      <c r="D63" s="13">
        <v>18</v>
      </c>
      <c r="E63" s="13">
        <v>16</v>
      </c>
      <c r="F63" s="13">
        <v>8</v>
      </c>
      <c r="G63" s="13">
        <v>17</v>
      </c>
      <c r="H63" s="13">
        <v>2</v>
      </c>
      <c r="I63" s="13">
        <v>19</v>
      </c>
      <c r="J63" s="13">
        <v>1</v>
      </c>
      <c r="K63" s="103"/>
      <c r="L63" s="152" t="s">
        <v>288</v>
      </c>
      <c r="U63" s="75"/>
      <c r="V63" s="52" t="s">
        <v>60</v>
      </c>
      <c r="W63" s="52"/>
      <c r="X63" s="52"/>
      <c r="Y63" s="76"/>
      <c r="Z63" s="70"/>
      <c r="AA63" s="49"/>
      <c r="AB63" s="49"/>
      <c r="AC63" s="49"/>
      <c r="AD63" s="71"/>
      <c r="AG63" s="4" t="s">
        <v>41</v>
      </c>
      <c r="AH63" s="25" t="s">
        <v>46</v>
      </c>
      <c r="AI63" s="25" t="s">
        <v>46</v>
      </c>
      <c r="AJ63" s="25" t="s">
        <v>46</v>
      </c>
      <c r="AL63" s="7"/>
      <c r="AM63" s="7"/>
      <c r="AN63" s="7"/>
      <c r="AO63" s="7"/>
      <c r="AP63" s="7"/>
    </row>
    <row r="64" spans="1:42" ht="15" customHeight="1" thickBot="1" x14ac:dyDescent="0.4">
      <c r="A64" s="12">
        <v>27</v>
      </c>
      <c r="B64" s="11" t="s">
        <v>93</v>
      </c>
      <c r="C64" s="13">
        <v>11</v>
      </c>
      <c r="D64" s="13">
        <v>8</v>
      </c>
      <c r="E64" s="13">
        <v>16</v>
      </c>
      <c r="F64" s="13">
        <v>2</v>
      </c>
      <c r="G64" s="13">
        <v>19</v>
      </c>
      <c r="H64" s="13">
        <v>18</v>
      </c>
      <c r="I64" s="13">
        <v>17</v>
      </c>
      <c r="J64" s="13">
        <v>9</v>
      </c>
      <c r="K64" s="103"/>
      <c r="L64" s="19"/>
      <c r="M64" s="5"/>
      <c r="N64" s="5"/>
      <c r="O64" s="5"/>
      <c r="T64" s="5"/>
      <c r="U64" s="77"/>
      <c r="V64" s="78" t="s">
        <v>5</v>
      </c>
      <c r="W64" s="78"/>
      <c r="X64" s="78"/>
      <c r="Y64" s="79"/>
      <c r="Z64" s="70"/>
      <c r="AA64" s="49"/>
      <c r="AB64" s="49"/>
      <c r="AC64" s="49"/>
      <c r="AD64" s="71"/>
      <c r="AG64" s="4" t="s">
        <v>42</v>
      </c>
      <c r="AH64" s="25" t="s">
        <v>46</v>
      </c>
      <c r="AI64" s="25" t="s">
        <v>46</v>
      </c>
      <c r="AJ64" s="25" t="s">
        <v>46</v>
      </c>
      <c r="AL64" s="7"/>
      <c r="AM64" s="7"/>
      <c r="AN64" s="7"/>
      <c r="AO64" s="7"/>
      <c r="AP64" s="7"/>
    </row>
    <row r="65" spans="1:56" ht="15" customHeight="1" x14ac:dyDescent="0.35">
      <c r="A65" s="12">
        <v>28</v>
      </c>
      <c r="B65" s="11" t="s">
        <v>94</v>
      </c>
      <c r="C65" s="13">
        <v>11</v>
      </c>
      <c r="D65" s="13">
        <v>7</v>
      </c>
      <c r="E65" s="13">
        <v>13</v>
      </c>
      <c r="F65" s="13">
        <v>16</v>
      </c>
      <c r="G65" s="13">
        <v>19</v>
      </c>
      <c r="H65" s="13">
        <v>2</v>
      </c>
      <c r="I65" s="13">
        <v>18</v>
      </c>
      <c r="J65" s="13">
        <v>1</v>
      </c>
      <c r="K65" s="103"/>
      <c r="L65" s="151" t="s">
        <v>287</v>
      </c>
      <c r="V65" s="8"/>
      <c r="W65" s="5"/>
      <c r="X65" s="105"/>
      <c r="Y65" s="104"/>
      <c r="Z65" s="104"/>
      <c r="AA65" s="104"/>
      <c r="AB65" s="104"/>
      <c r="AC65" s="104"/>
      <c r="AD65" s="7"/>
      <c r="AG65" s="4" t="s">
        <v>43</v>
      </c>
      <c r="AH65" s="25" t="s">
        <v>46</v>
      </c>
      <c r="AI65" s="25" t="s">
        <v>46</v>
      </c>
      <c r="AJ65" s="25"/>
      <c r="AL65" s="7"/>
      <c r="AM65" s="7"/>
      <c r="AN65" s="7"/>
      <c r="AO65" s="7"/>
      <c r="AP65" s="7"/>
    </row>
    <row r="66" spans="1:56" ht="15" customHeight="1" thickBot="1" x14ac:dyDescent="0.4">
      <c r="A66" s="12">
        <v>29</v>
      </c>
      <c r="B66" s="1"/>
      <c r="AG66" s="4" t="s">
        <v>44</v>
      </c>
      <c r="AH66" s="25" t="s">
        <v>46</v>
      </c>
      <c r="AI66" s="25" t="s">
        <v>46</v>
      </c>
      <c r="AJ66" s="25" t="s">
        <v>46</v>
      </c>
      <c r="AL66" s="7"/>
      <c r="AM66" s="7"/>
      <c r="AN66" s="7"/>
      <c r="AO66" s="7"/>
      <c r="AP66" s="7"/>
    </row>
    <row r="67" spans="1:56" ht="16.5" customHeight="1" thickBot="1" x14ac:dyDescent="0.4">
      <c r="A67" s="12">
        <v>30</v>
      </c>
      <c r="B67" s="1" t="s">
        <v>275</v>
      </c>
      <c r="C67" s="47">
        <f>C36</f>
        <v>4</v>
      </c>
      <c r="D67" s="47">
        <f t="shared" ref="D67:V67" si="16">D36</f>
        <v>7</v>
      </c>
      <c r="E67" s="47">
        <f t="shared" si="16"/>
        <v>14</v>
      </c>
      <c r="F67" s="47">
        <f t="shared" si="16"/>
        <v>3</v>
      </c>
      <c r="G67" s="47">
        <f t="shared" si="16"/>
        <v>2</v>
      </c>
      <c r="H67" s="47">
        <f t="shared" si="16"/>
        <v>17</v>
      </c>
      <c r="I67" s="47">
        <f t="shared" si="16"/>
        <v>16</v>
      </c>
      <c r="J67" s="47">
        <f t="shared" si="16"/>
        <v>11</v>
      </c>
      <c r="K67" s="47">
        <f t="shared" si="16"/>
        <v>13</v>
      </c>
      <c r="L67" s="47">
        <f t="shared" si="16"/>
        <v>6</v>
      </c>
      <c r="M67" s="47">
        <f t="shared" si="16"/>
        <v>8</v>
      </c>
      <c r="N67" s="47">
        <f t="shared" si="16"/>
        <v>18</v>
      </c>
      <c r="O67" s="47">
        <f t="shared" si="16"/>
        <v>5</v>
      </c>
      <c r="P67" s="47">
        <f t="shared" si="16"/>
        <v>9</v>
      </c>
      <c r="Q67" s="47">
        <f t="shared" si="16"/>
        <v>15</v>
      </c>
      <c r="R67" s="47">
        <f t="shared" si="16"/>
        <v>10</v>
      </c>
      <c r="S67" s="47">
        <f t="shared" si="16"/>
        <v>12</v>
      </c>
      <c r="T67" s="47">
        <f t="shared" si="16"/>
        <v>1</v>
      </c>
      <c r="U67" s="47">
        <f t="shared" si="16"/>
        <v>19</v>
      </c>
      <c r="V67" s="47">
        <f t="shared" si="16"/>
        <v>20</v>
      </c>
      <c r="W67" s="125">
        <f>SUM(C67:V67)</f>
        <v>210</v>
      </c>
      <c r="AG67" s="4" t="s">
        <v>45</v>
      </c>
      <c r="AH67" s="4"/>
      <c r="AI67" s="4"/>
      <c r="AJ67" s="25" t="s">
        <v>46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2"/>
      <c r="Q68" s="122"/>
      <c r="R68" s="122"/>
      <c r="S68" s="122"/>
      <c r="T68" s="106"/>
      <c r="U68" s="106"/>
      <c r="V68" s="106"/>
      <c r="W68" s="125"/>
      <c r="Y68" s="3"/>
      <c r="Z68" s="3"/>
      <c r="AA68" s="3"/>
      <c r="AB68" s="3"/>
    </row>
    <row r="69" spans="1:56" ht="18" customHeight="1" thickBot="1" x14ac:dyDescent="0.35">
      <c r="C69" s="55">
        <v>1</v>
      </c>
      <c r="D69" s="55">
        <v>2</v>
      </c>
      <c r="E69" s="55">
        <v>3</v>
      </c>
      <c r="F69" s="55">
        <v>4</v>
      </c>
      <c r="G69" s="55">
        <v>5</v>
      </c>
      <c r="H69" s="55">
        <v>6</v>
      </c>
      <c r="I69" s="55">
        <v>7</v>
      </c>
      <c r="J69" s="55">
        <v>8</v>
      </c>
      <c r="K69" s="55">
        <v>9</v>
      </c>
      <c r="L69" s="55">
        <v>10</v>
      </c>
      <c r="M69" s="55">
        <v>11</v>
      </c>
      <c r="N69" s="129">
        <v>12</v>
      </c>
      <c r="O69" s="129">
        <v>13</v>
      </c>
      <c r="P69" s="129">
        <v>14</v>
      </c>
      <c r="Q69" s="129">
        <v>15</v>
      </c>
      <c r="R69" s="129">
        <v>16</v>
      </c>
      <c r="S69" s="55">
        <v>17</v>
      </c>
      <c r="T69" s="55">
        <v>18</v>
      </c>
      <c r="U69" s="55">
        <v>19</v>
      </c>
      <c r="V69" s="55">
        <v>20</v>
      </c>
      <c r="W69" s="125">
        <f>SUM(C69:V69)</f>
        <v>210</v>
      </c>
      <c r="Z69" s="13" t="s">
        <v>187</v>
      </c>
      <c r="AA69" s="13" t="s">
        <v>188</v>
      </c>
      <c r="AB69" s="13" t="s">
        <v>189</v>
      </c>
      <c r="AC69" s="13" t="s">
        <v>190</v>
      </c>
      <c r="AD69" s="13" t="s">
        <v>191</v>
      </c>
      <c r="AE69" s="13" t="s">
        <v>192</v>
      </c>
      <c r="AF69" s="13" t="s">
        <v>193</v>
      </c>
      <c r="AG69" s="13" t="s">
        <v>194</v>
      </c>
      <c r="AH69" s="13" t="s">
        <v>195</v>
      </c>
      <c r="AI69" s="13" t="s">
        <v>196</v>
      </c>
      <c r="AJ69" s="13" t="s">
        <v>197</v>
      </c>
      <c r="AK69" s="13" t="s">
        <v>198</v>
      </c>
      <c r="AL69" s="13" t="s">
        <v>199</v>
      </c>
      <c r="AM69" s="13" t="s">
        <v>200</v>
      </c>
      <c r="AN69" s="13" t="s">
        <v>201</v>
      </c>
      <c r="AO69" s="13" t="s">
        <v>202</v>
      </c>
      <c r="AP69" s="13" t="s">
        <v>203</v>
      </c>
      <c r="AQ69" s="13" t="s">
        <v>204</v>
      </c>
      <c r="AR69" s="13" t="s">
        <v>205</v>
      </c>
      <c r="AS69" s="13" t="s">
        <v>206</v>
      </c>
      <c r="AV69" s="21"/>
      <c r="AW69" s="21"/>
      <c r="AX69" s="21"/>
      <c r="AY69" s="21"/>
      <c r="AZ69" s="21"/>
      <c r="BA69" s="21"/>
      <c r="BB69" s="21"/>
      <c r="BC69" s="21"/>
      <c r="BD69" s="83"/>
    </row>
    <row r="70" spans="1:56" ht="18" customHeight="1" thickBot="1" x14ac:dyDescent="0.35">
      <c r="A70" s="82">
        <v>1</v>
      </c>
      <c r="B70" s="81" t="str">
        <f t="shared" ref="B70" si="17">B3</f>
        <v>Astro</v>
      </c>
      <c r="C70" s="47">
        <v>3</v>
      </c>
      <c r="D70" s="47">
        <v>4</v>
      </c>
      <c r="E70" s="47">
        <v>2</v>
      </c>
      <c r="F70" s="47">
        <v>9</v>
      </c>
      <c r="G70" s="47">
        <v>5</v>
      </c>
      <c r="H70" s="47">
        <v>6</v>
      </c>
      <c r="I70" s="47">
        <v>10</v>
      </c>
      <c r="J70" s="47">
        <v>11</v>
      </c>
      <c r="K70" s="47">
        <v>7</v>
      </c>
      <c r="L70" s="47">
        <v>12</v>
      </c>
      <c r="M70" s="47">
        <v>13</v>
      </c>
      <c r="N70" s="47">
        <v>15</v>
      </c>
      <c r="O70" s="47">
        <v>8</v>
      </c>
      <c r="P70" s="47">
        <v>14</v>
      </c>
      <c r="Q70" s="47">
        <v>1</v>
      </c>
      <c r="R70" s="47">
        <v>16</v>
      </c>
      <c r="S70" s="47">
        <v>17</v>
      </c>
      <c r="T70" s="47">
        <v>18</v>
      </c>
      <c r="U70" s="47">
        <v>19</v>
      </c>
      <c r="V70" s="47">
        <v>20</v>
      </c>
      <c r="W70" s="125">
        <f t="shared" ref="W70:W119" si="18">SUM(C70:V70)</f>
        <v>210</v>
      </c>
      <c r="X70">
        <v>1</v>
      </c>
      <c r="Y70" s="81" t="s">
        <v>186</v>
      </c>
      <c r="Z70" s="87">
        <f>IF(C70&lt;10,C70+9,C70-9)</f>
        <v>12</v>
      </c>
      <c r="AA70" s="87">
        <f t="shared" ref="Z70:AO85" si="19">IF(D70&lt;10,D70+9,D70-9)</f>
        <v>13</v>
      </c>
      <c r="AB70" s="87">
        <f t="shared" si="19"/>
        <v>11</v>
      </c>
      <c r="AC70" s="87">
        <f t="shared" si="19"/>
        <v>18</v>
      </c>
      <c r="AD70" s="87">
        <f t="shared" si="19"/>
        <v>14</v>
      </c>
      <c r="AE70" s="87">
        <f t="shared" si="19"/>
        <v>15</v>
      </c>
      <c r="AF70" s="87">
        <f t="shared" si="19"/>
        <v>1</v>
      </c>
      <c r="AG70" s="87">
        <f t="shared" si="19"/>
        <v>2</v>
      </c>
      <c r="AH70" s="87">
        <f t="shared" si="19"/>
        <v>16</v>
      </c>
      <c r="AI70" s="87">
        <f t="shared" si="19"/>
        <v>3</v>
      </c>
      <c r="AJ70" s="87">
        <f t="shared" si="19"/>
        <v>4</v>
      </c>
      <c r="AK70" s="87">
        <f t="shared" si="19"/>
        <v>6</v>
      </c>
      <c r="AL70" s="87">
        <f t="shared" si="19"/>
        <v>17</v>
      </c>
      <c r="AM70" s="87">
        <f t="shared" si="19"/>
        <v>5</v>
      </c>
      <c r="AN70" s="87">
        <f t="shared" si="19"/>
        <v>10</v>
      </c>
      <c r="AO70" s="87">
        <f t="shared" si="19"/>
        <v>7</v>
      </c>
      <c r="AP70" s="87">
        <f t="shared" ref="AP70:AS89" si="20">IF(S70&lt;10,S70+9,S70-9)</f>
        <v>8</v>
      </c>
      <c r="AQ70" s="87">
        <f t="shared" si="20"/>
        <v>9</v>
      </c>
      <c r="AR70" s="87">
        <f t="shared" si="20"/>
        <v>10</v>
      </c>
      <c r="AS70" s="87">
        <f t="shared" si="20"/>
        <v>11</v>
      </c>
      <c r="AT70" s="84"/>
      <c r="AU70" s="87">
        <f>C70</f>
        <v>3</v>
      </c>
      <c r="AV70" s="87">
        <f>C71</f>
        <v>6</v>
      </c>
      <c r="AW70" s="87">
        <f>C72</f>
        <v>7</v>
      </c>
      <c r="AX70" s="87">
        <f>C73</f>
        <v>10</v>
      </c>
      <c r="AY70" s="87">
        <f>C74</f>
        <v>2</v>
      </c>
      <c r="AZ70" s="87">
        <f>C75</f>
        <v>3</v>
      </c>
      <c r="BA70" s="21"/>
      <c r="BB70" s="21"/>
      <c r="BC70" s="21"/>
      <c r="BD70" s="83"/>
    </row>
    <row r="71" spans="1:56" ht="18" customHeight="1" thickBot="1" x14ac:dyDescent="0.35">
      <c r="A71" s="82">
        <v>2</v>
      </c>
      <c r="B71" s="81" t="str">
        <f t="shared" ref="B71:B80" si="21">B4</f>
        <v>meilleur semaine</v>
      </c>
      <c r="C71" s="47">
        <v>6</v>
      </c>
      <c r="D71" s="47">
        <v>4</v>
      </c>
      <c r="E71" s="47">
        <v>8</v>
      </c>
      <c r="F71" s="47">
        <v>5</v>
      </c>
      <c r="G71" s="47">
        <v>13</v>
      </c>
      <c r="H71" s="47">
        <v>1</v>
      </c>
      <c r="I71" s="47">
        <v>2</v>
      </c>
      <c r="J71" s="47">
        <v>3</v>
      </c>
      <c r="K71" s="47">
        <v>10</v>
      </c>
      <c r="L71" s="47">
        <v>7</v>
      </c>
      <c r="M71" s="47">
        <v>12</v>
      </c>
      <c r="N71" s="47">
        <v>14</v>
      </c>
      <c r="O71" s="47">
        <v>11</v>
      </c>
      <c r="P71" s="47">
        <v>9</v>
      </c>
      <c r="Q71" s="47">
        <v>15</v>
      </c>
      <c r="R71" s="47">
        <v>16</v>
      </c>
      <c r="S71" s="47">
        <v>17</v>
      </c>
      <c r="T71" s="47">
        <v>18</v>
      </c>
      <c r="U71" s="47">
        <v>19</v>
      </c>
      <c r="V71" s="47">
        <v>20</v>
      </c>
      <c r="W71" s="91">
        <f t="shared" si="18"/>
        <v>210</v>
      </c>
      <c r="X71">
        <v>2</v>
      </c>
      <c r="Y71" s="81" t="s">
        <v>186</v>
      </c>
      <c r="Z71" s="87">
        <f t="shared" si="19"/>
        <v>15</v>
      </c>
      <c r="AA71" s="87">
        <f t="shared" si="19"/>
        <v>13</v>
      </c>
      <c r="AB71" s="87">
        <f t="shared" si="19"/>
        <v>17</v>
      </c>
      <c r="AC71" s="87">
        <f t="shared" si="19"/>
        <v>14</v>
      </c>
      <c r="AD71" s="87">
        <f t="shared" si="19"/>
        <v>4</v>
      </c>
      <c r="AE71" s="87">
        <f t="shared" si="19"/>
        <v>10</v>
      </c>
      <c r="AF71" s="87">
        <f t="shared" si="19"/>
        <v>11</v>
      </c>
      <c r="AG71" s="87">
        <f t="shared" si="19"/>
        <v>12</v>
      </c>
      <c r="AH71" s="87">
        <f t="shared" si="19"/>
        <v>1</v>
      </c>
      <c r="AI71" s="87">
        <f t="shared" si="19"/>
        <v>16</v>
      </c>
      <c r="AJ71" s="87">
        <f t="shared" si="19"/>
        <v>3</v>
      </c>
      <c r="AK71" s="87">
        <f t="shared" si="19"/>
        <v>5</v>
      </c>
      <c r="AL71" s="87">
        <f t="shared" si="19"/>
        <v>2</v>
      </c>
      <c r="AM71" s="87">
        <f t="shared" si="19"/>
        <v>18</v>
      </c>
      <c r="AN71" s="87">
        <f t="shared" si="19"/>
        <v>6</v>
      </c>
      <c r="AO71" s="87">
        <f t="shared" si="19"/>
        <v>7</v>
      </c>
      <c r="AP71" s="87">
        <f t="shared" si="20"/>
        <v>8</v>
      </c>
      <c r="AQ71" s="87">
        <f t="shared" si="20"/>
        <v>9</v>
      </c>
      <c r="AR71" s="87">
        <f t="shared" si="20"/>
        <v>10</v>
      </c>
      <c r="AS71" s="87">
        <f t="shared" si="20"/>
        <v>11</v>
      </c>
      <c r="AT71" s="84"/>
      <c r="AU71" s="87">
        <f>D70</f>
        <v>4</v>
      </c>
      <c r="AV71" s="87">
        <f>D71</f>
        <v>4</v>
      </c>
      <c r="AW71" s="87">
        <f>D72</f>
        <v>4</v>
      </c>
      <c r="AX71" s="87">
        <f>D73</f>
        <v>2</v>
      </c>
      <c r="AY71" s="87">
        <f>D74</f>
        <v>3</v>
      </c>
      <c r="AZ71" s="87">
        <f>D75</f>
        <v>7</v>
      </c>
      <c r="BA71" s="21"/>
      <c r="BB71" s="21"/>
      <c r="BC71" s="21"/>
      <c r="BD71" s="83"/>
    </row>
    <row r="72" spans="1:56" ht="18" customHeight="1" thickBot="1" x14ac:dyDescent="0.35">
      <c r="A72" s="82">
        <v>3</v>
      </c>
      <c r="B72" s="81" t="str">
        <f t="shared" si="21"/>
        <v>meilleur J-10</v>
      </c>
      <c r="C72" s="47">
        <v>7</v>
      </c>
      <c r="D72" s="47">
        <v>4</v>
      </c>
      <c r="E72" s="47">
        <v>5</v>
      </c>
      <c r="F72" s="47">
        <v>3</v>
      </c>
      <c r="G72" s="47">
        <v>6</v>
      </c>
      <c r="H72" s="47">
        <v>9</v>
      </c>
      <c r="I72" s="47">
        <v>10</v>
      </c>
      <c r="J72" s="47">
        <v>14</v>
      </c>
      <c r="K72" s="47">
        <v>11</v>
      </c>
      <c r="L72" s="47">
        <v>2</v>
      </c>
      <c r="M72" s="47">
        <v>1</v>
      </c>
      <c r="N72" s="47">
        <v>13</v>
      </c>
      <c r="O72" s="47">
        <v>8</v>
      </c>
      <c r="P72" s="47">
        <v>12</v>
      </c>
      <c r="Q72" s="47">
        <v>15</v>
      </c>
      <c r="R72" s="47">
        <v>16</v>
      </c>
      <c r="S72" s="47">
        <v>18</v>
      </c>
      <c r="T72" s="47">
        <v>17</v>
      </c>
      <c r="U72" s="47">
        <v>19</v>
      </c>
      <c r="V72" s="47">
        <v>20</v>
      </c>
      <c r="W72" s="91">
        <f t="shared" si="18"/>
        <v>210</v>
      </c>
      <c r="X72" s="7">
        <v>3</v>
      </c>
      <c r="Y72" s="81" t="s">
        <v>186</v>
      </c>
      <c r="Z72" s="87">
        <f t="shared" si="19"/>
        <v>16</v>
      </c>
      <c r="AA72" s="87">
        <f t="shared" si="19"/>
        <v>13</v>
      </c>
      <c r="AB72" s="87">
        <f t="shared" si="19"/>
        <v>14</v>
      </c>
      <c r="AC72" s="87">
        <f t="shared" si="19"/>
        <v>12</v>
      </c>
      <c r="AD72" s="87">
        <f t="shared" si="19"/>
        <v>15</v>
      </c>
      <c r="AE72" s="87">
        <f t="shared" si="19"/>
        <v>18</v>
      </c>
      <c r="AF72" s="87">
        <f t="shared" si="19"/>
        <v>1</v>
      </c>
      <c r="AG72" s="87">
        <f t="shared" si="19"/>
        <v>5</v>
      </c>
      <c r="AH72" s="87">
        <f t="shared" si="19"/>
        <v>2</v>
      </c>
      <c r="AI72" s="87">
        <f t="shared" si="19"/>
        <v>11</v>
      </c>
      <c r="AJ72" s="87">
        <f t="shared" si="19"/>
        <v>10</v>
      </c>
      <c r="AK72" s="87">
        <f t="shared" si="19"/>
        <v>4</v>
      </c>
      <c r="AL72" s="87">
        <f t="shared" si="19"/>
        <v>17</v>
      </c>
      <c r="AM72" s="87">
        <f t="shared" si="19"/>
        <v>3</v>
      </c>
      <c r="AN72" s="87">
        <f t="shared" si="19"/>
        <v>6</v>
      </c>
      <c r="AO72" s="87">
        <f t="shared" si="19"/>
        <v>7</v>
      </c>
      <c r="AP72" s="87">
        <f t="shared" si="20"/>
        <v>9</v>
      </c>
      <c r="AQ72" s="87">
        <f t="shared" si="20"/>
        <v>8</v>
      </c>
      <c r="AR72" s="87">
        <f t="shared" si="20"/>
        <v>10</v>
      </c>
      <c r="AS72" s="87">
        <f t="shared" si="20"/>
        <v>11</v>
      </c>
      <c r="AT72" s="84"/>
      <c r="AU72" s="87">
        <f>E70</f>
        <v>2</v>
      </c>
      <c r="AV72" s="87">
        <f>E71</f>
        <v>8</v>
      </c>
      <c r="AW72" s="87">
        <f>E72</f>
        <v>5</v>
      </c>
      <c r="AX72" s="87">
        <f>E73</f>
        <v>8</v>
      </c>
      <c r="AY72" s="87">
        <f>E74</f>
        <v>1</v>
      </c>
      <c r="AZ72" s="87">
        <f>E75</f>
        <v>9</v>
      </c>
      <c r="BA72" s="21"/>
      <c r="BB72" s="21"/>
      <c r="BC72" s="21"/>
      <c r="BD72" s="83"/>
    </row>
    <row r="73" spans="1:56" ht="18" customHeight="1" thickBot="1" x14ac:dyDescent="0.35">
      <c r="A73" s="82">
        <v>4</v>
      </c>
      <c r="B73" s="81" t="str">
        <f t="shared" si="21"/>
        <v>meilleur date de mois</v>
      </c>
      <c r="C73" s="47">
        <v>10</v>
      </c>
      <c r="D73" s="47">
        <v>2</v>
      </c>
      <c r="E73" s="47">
        <v>8</v>
      </c>
      <c r="F73" s="47">
        <v>16</v>
      </c>
      <c r="G73" s="47">
        <v>3</v>
      </c>
      <c r="H73" s="47">
        <v>6</v>
      </c>
      <c r="I73" s="47">
        <v>1</v>
      </c>
      <c r="J73" s="47">
        <v>4</v>
      </c>
      <c r="K73" s="47">
        <v>9</v>
      </c>
      <c r="L73" s="47">
        <v>12</v>
      </c>
      <c r="M73" s="47">
        <v>7</v>
      </c>
      <c r="N73" s="47">
        <v>13</v>
      </c>
      <c r="O73" s="47">
        <v>14</v>
      </c>
      <c r="P73" s="47">
        <v>15</v>
      </c>
      <c r="Q73" s="47">
        <v>17</v>
      </c>
      <c r="R73" s="47">
        <v>18</v>
      </c>
      <c r="S73" s="47">
        <v>5</v>
      </c>
      <c r="T73" s="47">
        <v>11</v>
      </c>
      <c r="U73" s="47">
        <v>19</v>
      </c>
      <c r="V73" s="47">
        <v>20</v>
      </c>
      <c r="W73" s="91">
        <f t="shared" si="18"/>
        <v>210</v>
      </c>
      <c r="X73" s="7">
        <v>4</v>
      </c>
      <c r="Y73" s="81" t="s">
        <v>186</v>
      </c>
      <c r="Z73" s="87">
        <f t="shared" si="19"/>
        <v>1</v>
      </c>
      <c r="AA73" s="87">
        <f t="shared" si="19"/>
        <v>11</v>
      </c>
      <c r="AB73" s="87">
        <f t="shared" si="19"/>
        <v>17</v>
      </c>
      <c r="AC73" s="87">
        <f t="shared" si="19"/>
        <v>7</v>
      </c>
      <c r="AD73" s="87">
        <f t="shared" si="19"/>
        <v>12</v>
      </c>
      <c r="AE73" s="87">
        <f t="shared" si="19"/>
        <v>15</v>
      </c>
      <c r="AF73" s="87">
        <f t="shared" si="19"/>
        <v>10</v>
      </c>
      <c r="AG73" s="87">
        <f t="shared" si="19"/>
        <v>13</v>
      </c>
      <c r="AH73" s="87">
        <f t="shared" si="19"/>
        <v>18</v>
      </c>
      <c r="AI73" s="87">
        <f t="shared" si="19"/>
        <v>3</v>
      </c>
      <c r="AJ73" s="87">
        <f t="shared" si="19"/>
        <v>16</v>
      </c>
      <c r="AK73" s="87">
        <f t="shared" si="19"/>
        <v>4</v>
      </c>
      <c r="AL73" s="87">
        <f t="shared" si="19"/>
        <v>5</v>
      </c>
      <c r="AM73" s="87">
        <f t="shared" si="19"/>
        <v>6</v>
      </c>
      <c r="AN73" s="87">
        <f t="shared" si="19"/>
        <v>8</v>
      </c>
      <c r="AO73" s="87">
        <f t="shared" si="19"/>
        <v>9</v>
      </c>
      <c r="AP73" s="87">
        <f t="shared" si="20"/>
        <v>14</v>
      </c>
      <c r="AQ73" s="87">
        <f t="shared" si="20"/>
        <v>2</v>
      </c>
      <c r="AR73" s="87">
        <f t="shared" si="20"/>
        <v>10</v>
      </c>
      <c r="AS73" s="87">
        <f t="shared" si="20"/>
        <v>11</v>
      </c>
      <c r="AT73" s="84"/>
      <c r="AU73" s="87">
        <f>F70</f>
        <v>9</v>
      </c>
      <c r="AV73" s="87">
        <f>F71</f>
        <v>5</v>
      </c>
      <c r="AW73" s="87">
        <f>F72</f>
        <v>3</v>
      </c>
      <c r="AX73" s="87">
        <f>F73</f>
        <v>16</v>
      </c>
      <c r="AY73" s="87">
        <f>F74</f>
        <v>5</v>
      </c>
      <c r="AZ73" s="87">
        <f>F75</f>
        <v>11</v>
      </c>
      <c r="BA73" s="21"/>
      <c r="BB73" s="21"/>
      <c r="BC73" s="21"/>
      <c r="BD73" s="83"/>
    </row>
    <row r="74" spans="1:56" ht="18" customHeight="1" thickBot="1" x14ac:dyDescent="0.35">
      <c r="A74" s="82">
        <v>5</v>
      </c>
      <c r="B74" s="81" t="str">
        <f t="shared" si="21"/>
        <v>meilleur du mois</v>
      </c>
      <c r="C74" s="47">
        <v>2</v>
      </c>
      <c r="D74" s="47">
        <v>3</v>
      </c>
      <c r="E74" s="47">
        <v>1</v>
      </c>
      <c r="F74" s="47">
        <v>5</v>
      </c>
      <c r="G74" s="47">
        <v>4</v>
      </c>
      <c r="H74" s="47">
        <v>6</v>
      </c>
      <c r="I74" s="47">
        <v>12</v>
      </c>
      <c r="J74" s="47">
        <v>8</v>
      </c>
      <c r="K74" s="47">
        <v>11</v>
      </c>
      <c r="L74" s="47">
        <v>7</v>
      </c>
      <c r="M74" s="47">
        <v>15</v>
      </c>
      <c r="N74" s="47">
        <v>14</v>
      </c>
      <c r="O74" s="47">
        <v>9</v>
      </c>
      <c r="P74" s="47">
        <v>10</v>
      </c>
      <c r="Q74" s="47">
        <v>13</v>
      </c>
      <c r="R74" s="47">
        <v>16</v>
      </c>
      <c r="S74" s="47">
        <v>18</v>
      </c>
      <c r="T74" s="47">
        <v>17</v>
      </c>
      <c r="U74" s="47">
        <v>19</v>
      </c>
      <c r="V74" s="47">
        <v>20</v>
      </c>
      <c r="W74" s="91">
        <f t="shared" si="18"/>
        <v>210</v>
      </c>
      <c r="X74" s="7">
        <v>5</v>
      </c>
      <c r="Y74" s="81" t="s">
        <v>186</v>
      </c>
      <c r="Z74" s="87">
        <f t="shared" si="19"/>
        <v>11</v>
      </c>
      <c r="AA74" s="87">
        <f t="shared" si="19"/>
        <v>12</v>
      </c>
      <c r="AB74" s="87">
        <f t="shared" si="19"/>
        <v>10</v>
      </c>
      <c r="AC74" s="87">
        <f t="shared" si="19"/>
        <v>14</v>
      </c>
      <c r="AD74" s="87">
        <f t="shared" si="19"/>
        <v>13</v>
      </c>
      <c r="AE74" s="87">
        <f t="shared" si="19"/>
        <v>15</v>
      </c>
      <c r="AF74" s="87">
        <f t="shared" si="19"/>
        <v>3</v>
      </c>
      <c r="AG74" s="87">
        <f t="shared" si="19"/>
        <v>17</v>
      </c>
      <c r="AH74" s="87">
        <f t="shared" si="19"/>
        <v>2</v>
      </c>
      <c r="AI74" s="87">
        <f t="shared" si="19"/>
        <v>16</v>
      </c>
      <c r="AJ74" s="87">
        <f t="shared" si="19"/>
        <v>6</v>
      </c>
      <c r="AK74" s="87">
        <f t="shared" si="19"/>
        <v>5</v>
      </c>
      <c r="AL74" s="87">
        <f t="shared" si="19"/>
        <v>18</v>
      </c>
      <c r="AM74" s="87">
        <f t="shared" si="19"/>
        <v>1</v>
      </c>
      <c r="AN74" s="87">
        <f t="shared" si="19"/>
        <v>4</v>
      </c>
      <c r="AO74" s="87">
        <f t="shared" si="19"/>
        <v>7</v>
      </c>
      <c r="AP74" s="87">
        <f t="shared" si="20"/>
        <v>9</v>
      </c>
      <c r="AQ74" s="87">
        <f t="shared" si="20"/>
        <v>8</v>
      </c>
      <c r="AR74" s="87">
        <f t="shared" si="20"/>
        <v>10</v>
      </c>
      <c r="AS74" s="87">
        <f t="shared" si="20"/>
        <v>11</v>
      </c>
      <c r="AT74" s="84"/>
      <c r="AU74" s="87">
        <f>G70</f>
        <v>5</v>
      </c>
      <c r="AV74" s="87">
        <f>G71</f>
        <v>13</v>
      </c>
      <c r="AW74" s="87">
        <f>G72</f>
        <v>6</v>
      </c>
      <c r="AX74" s="87">
        <f>G73</f>
        <v>3</v>
      </c>
      <c r="AY74" s="87">
        <f>G74</f>
        <v>4</v>
      </c>
      <c r="AZ74" s="87">
        <f>G75</f>
        <v>12</v>
      </c>
      <c r="BA74" s="21"/>
      <c r="BB74" s="21"/>
      <c r="BC74" s="21"/>
      <c r="BD74" s="83"/>
    </row>
    <row r="75" spans="1:56" ht="18" customHeight="1" thickBot="1" x14ac:dyDescent="0.35">
      <c r="A75" s="82">
        <v>6</v>
      </c>
      <c r="B75" s="81" t="str">
        <f t="shared" si="21"/>
        <v>statistique</v>
      </c>
      <c r="C75" s="47">
        <v>3</v>
      </c>
      <c r="D75" s="47">
        <v>7</v>
      </c>
      <c r="E75" s="47">
        <v>9</v>
      </c>
      <c r="F75" s="47">
        <v>11</v>
      </c>
      <c r="G75" s="47">
        <v>12</v>
      </c>
      <c r="H75" s="47">
        <v>8</v>
      </c>
      <c r="I75" s="47">
        <v>14</v>
      </c>
      <c r="J75" s="47">
        <v>1</v>
      </c>
      <c r="K75" s="47">
        <v>4</v>
      </c>
      <c r="L75" s="47">
        <v>10</v>
      </c>
      <c r="M75" s="47">
        <v>2</v>
      </c>
      <c r="N75" s="47">
        <v>13</v>
      </c>
      <c r="O75" s="47">
        <v>6</v>
      </c>
      <c r="P75" s="47">
        <v>5</v>
      </c>
      <c r="Q75" s="47">
        <v>16</v>
      </c>
      <c r="R75" s="47">
        <v>15</v>
      </c>
      <c r="S75" s="47">
        <v>17</v>
      </c>
      <c r="T75" s="47">
        <v>18</v>
      </c>
      <c r="U75" s="47">
        <v>19</v>
      </c>
      <c r="V75" s="47">
        <v>20</v>
      </c>
      <c r="W75" s="91">
        <f t="shared" si="18"/>
        <v>210</v>
      </c>
      <c r="X75" s="7">
        <v>6</v>
      </c>
      <c r="Y75" s="81" t="s">
        <v>186</v>
      </c>
      <c r="Z75" s="87">
        <f t="shared" si="19"/>
        <v>12</v>
      </c>
      <c r="AA75" s="87">
        <f t="shared" si="19"/>
        <v>16</v>
      </c>
      <c r="AB75" s="87">
        <f t="shared" si="19"/>
        <v>18</v>
      </c>
      <c r="AC75" s="87">
        <f t="shared" si="19"/>
        <v>2</v>
      </c>
      <c r="AD75" s="87">
        <f t="shared" si="19"/>
        <v>3</v>
      </c>
      <c r="AE75" s="87">
        <f t="shared" si="19"/>
        <v>17</v>
      </c>
      <c r="AF75" s="87">
        <f t="shared" si="19"/>
        <v>5</v>
      </c>
      <c r="AG75" s="87">
        <f t="shared" si="19"/>
        <v>10</v>
      </c>
      <c r="AH75" s="87">
        <f t="shared" si="19"/>
        <v>13</v>
      </c>
      <c r="AI75" s="87">
        <f t="shared" si="19"/>
        <v>1</v>
      </c>
      <c r="AJ75" s="87">
        <f t="shared" si="19"/>
        <v>11</v>
      </c>
      <c r="AK75" s="87">
        <f t="shared" si="19"/>
        <v>4</v>
      </c>
      <c r="AL75" s="87">
        <f t="shared" si="19"/>
        <v>15</v>
      </c>
      <c r="AM75" s="87">
        <f t="shared" si="19"/>
        <v>14</v>
      </c>
      <c r="AN75" s="87">
        <f t="shared" si="19"/>
        <v>7</v>
      </c>
      <c r="AO75" s="87">
        <f t="shared" si="19"/>
        <v>6</v>
      </c>
      <c r="AP75" s="87">
        <f t="shared" si="20"/>
        <v>8</v>
      </c>
      <c r="AQ75" s="87">
        <f t="shared" si="20"/>
        <v>9</v>
      </c>
      <c r="AR75" s="87">
        <f t="shared" si="20"/>
        <v>10</v>
      </c>
      <c r="AS75" s="87">
        <f t="shared" si="20"/>
        <v>11</v>
      </c>
      <c r="AT75" s="84"/>
      <c r="AU75" s="87">
        <f>H70</f>
        <v>6</v>
      </c>
      <c r="AV75" s="87">
        <f>H71</f>
        <v>1</v>
      </c>
      <c r="AW75" s="87">
        <f>H72</f>
        <v>9</v>
      </c>
      <c r="AX75" s="87">
        <f>H73</f>
        <v>6</v>
      </c>
      <c r="AY75" s="87">
        <f>H74</f>
        <v>6</v>
      </c>
      <c r="AZ75" s="87">
        <f>H75</f>
        <v>8</v>
      </c>
      <c r="BA75" s="21"/>
      <c r="BB75" s="21"/>
      <c r="BC75" s="21"/>
      <c r="BD75" s="83"/>
    </row>
    <row r="76" spans="1:56" ht="18" customHeight="1" thickBot="1" x14ac:dyDescent="0.35">
      <c r="A76" s="82">
        <v>7</v>
      </c>
      <c r="B76" s="81" t="str">
        <f t="shared" si="21"/>
        <v>transformation</v>
      </c>
      <c r="C76" s="47">
        <v>1</v>
      </c>
      <c r="D76" s="47">
        <v>2</v>
      </c>
      <c r="E76" s="47">
        <v>3</v>
      </c>
      <c r="F76" s="47">
        <v>4</v>
      </c>
      <c r="G76" s="47">
        <v>5</v>
      </c>
      <c r="H76" s="47">
        <v>6</v>
      </c>
      <c r="I76" s="47">
        <v>7</v>
      </c>
      <c r="J76" s="47">
        <v>8</v>
      </c>
      <c r="K76" s="47">
        <v>9</v>
      </c>
      <c r="L76" s="47">
        <v>10</v>
      </c>
      <c r="M76" s="47">
        <v>11</v>
      </c>
      <c r="N76" s="47">
        <v>12</v>
      </c>
      <c r="O76" s="47">
        <v>13</v>
      </c>
      <c r="P76" s="47">
        <v>14</v>
      </c>
      <c r="Q76" s="47">
        <v>15</v>
      </c>
      <c r="R76" s="47">
        <v>16</v>
      </c>
      <c r="S76" s="47">
        <v>17</v>
      </c>
      <c r="T76" s="47">
        <v>18</v>
      </c>
      <c r="U76" s="47">
        <v>19</v>
      </c>
      <c r="V76" s="47">
        <v>20</v>
      </c>
      <c r="W76" s="91">
        <f t="shared" si="18"/>
        <v>210</v>
      </c>
      <c r="X76" s="7">
        <v>7</v>
      </c>
      <c r="Y76" s="81" t="s">
        <v>186</v>
      </c>
      <c r="Z76" s="87">
        <f t="shared" si="19"/>
        <v>10</v>
      </c>
      <c r="AA76" s="87">
        <f t="shared" si="19"/>
        <v>11</v>
      </c>
      <c r="AB76" s="87">
        <f t="shared" si="19"/>
        <v>12</v>
      </c>
      <c r="AC76" s="87">
        <f t="shared" si="19"/>
        <v>13</v>
      </c>
      <c r="AD76" s="87">
        <f t="shared" si="19"/>
        <v>14</v>
      </c>
      <c r="AE76" s="87">
        <f t="shared" si="19"/>
        <v>15</v>
      </c>
      <c r="AF76" s="87">
        <f t="shared" si="19"/>
        <v>16</v>
      </c>
      <c r="AG76" s="87">
        <f t="shared" si="19"/>
        <v>17</v>
      </c>
      <c r="AH76" s="87">
        <f t="shared" si="19"/>
        <v>18</v>
      </c>
      <c r="AI76" s="87">
        <f t="shared" si="19"/>
        <v>1</v>
      </c>
      <c r="AJ76" s="87">
        <f t="shared" si="19"/>
        <v>2</v>
      </c>
      <c r="AK76" s="87">
        <f t="shared" si="19"/>
        <v>3</v>
      </c>
      <c r="AL76" s="87">
        <f t="shared" si="19"/>
        <v>4</v>
      </c>
      <c r="AM76" s="87">
        <f t="shared" si="19"/>
        <v>5</v>
      </c>
      <c r="AN76" s="87">
        <f t="shared" si="19"/>
        <v>6</v>
      </c>
      <c r="AO76" s="87">
        <f t="shared" si="19"/>
        <v>7</v>
      </c>
      <c r="AP76" s="87">
        <f t="shared" si="20"/>
        <v>8</v>
      </c>
      <c r="AQ76" s="87">
        <f t="shared" si="20"/>
        <v>9</v>
      </c>
      <c r="AR76" s="87">
        <f t="shared" si="20"/>
        <v>10</v>
      </c>
      <c r="AS76" s="87">
        <f t="shared" si="20"/>
        <v>11</v>
      </c>
      <c r="AT76" s="84"/>
      <c r="AU76" s="87">
        <f>I70</f>
        <v>10</v>
      </c>
      <c r="AV76" s="87">
        <f>I71</f>
        <v>2</v>
      </c>
      <c r="AW76" s="87">
        <f>I72</f>
        <v>10</v>
      </c>
      <c r="AX76" s="87">
        <f>I73</f>
        <v>1</v>
      </c>
      <c r="AY76" s="87">
        <f>I74</f>
        <v>12</v>
      </c>
      <c r="AZ76" s="87">
        <f>I75</f>
        <v>14</v>
      </c>
      <c r="BA76" s="21"/>
      <c r="BB76" s="21"/>
      <c r="BC76" s="21"/>
      <c r="BD76" s="83"/>
    </row>
    <row r="77" spans="1:56" s="7" customFormat="1" ht="18" customHeight="1" thickBot="1" x14ac:dyDescent="0.35">
      <c r="A77" s="82">
        <v>8</v>
      </c>
      <c r="B77" s="81" t="str">
        <f t="shared" si="21"/>
        <v>Programme officiel PMU</v>
      </c>
      <c r="C77" s="47">
        <v>8</v>
      </c>
      <c r="D77" s="47">
        <v>13</v>
      </c>
      <c r="E77" s="47">
        <v>7</v>
      </c>
      <c r="F77" s="47">
        <v>14</v>
      </c>
      <c r="G77" s="47">
        <v>15</v>
      </c>
      <c r="H77" s="47">
        <v>5</v>
      </c>
      <c r="I77" s="47">
        <v>4</v>
      </c>
      <c r="J77" s="47">
        <v>3</v>
      </c>
      <c r="K77" s="47">
        <v>9</v>
      </c>
      <c r="L77" s="47">
        <v>17</v>
      </c>
      <c r="M77" s="47">
        <v>10</v>
      </c>
      <c r="N77" s="47">
        <v>16</v>
      </c>
      <c r="O77" s="47">
        <v>12</v>
      </c>
      <c r="P77" s="47">
        <v>1</v>
      </c>
      <c r="Q77" s="47">
        <v>2</v>
      </c>
      <c r="R77" s="47">
        <v>6</v>
      </c>
      <c r="S77" s="47">
        <v>11</v>
      </c>
      <c r="T77" s="47">
        <v>18</v>
      </c>
      <c r="U77" s="47">
        <v>19</v>
      </c>
      <c r="V77" s="47">
        <v>20</v>
      </c>
      <c r="W77" s="91">
        <f t="shared" si="18"/>
        <v>210</v>
      </c>
      <c r="X77" s="7">
        <v>8</v>
      </c>
      <c r="Y77" s="81" t="s">
        <v>186</v>
      </c>
      <c r="Z77" s="87">
        <f t="shared" si="19"/>
        <v>17</v>
      </c>
      <c r="AA77" s="87">
        <f t="shared" si="19"/>
        <v>4</v>
      </c>
      <c r="AB77" s="87">
        <f t="shared" si="19"/>
        <v>16</v>
      </c>
      <c r="AC77" s="87">
        <f t="shared" si="19"/>
        <v>5</v>
      </c>
      <c r="AD77" s="87">
        <f t="shared" si="19"/>
        <v>6</v>
      </c>
      <c r="AE77" s="87">
        <f t="shared" si="19"/>
        <v>14</v>
      </c>
      <c r="AF77" s="87">
        <f t="shared" si="19"/>
        <v>13</v>
      </c>
      <c r="AG77" s="87">
        <f t="shared" si="19"/>
        <v>12</v>
      </c>
      <c r="AH77" s="87">
        <f t="shared" si="19"/>
        <v>18</v>
      </c>
      <c r="AI77" s="87">
        <f t="shared" si="19"/>
        <v>8</v>
      </c>
      <c r="AJ77" s="87">
        <f t="shared" si="19"/>
        <v>1</v>
      </c>
      <c r="AK77" s="87">
        <f t="shared" si="19"/>
        <v>7</v>
      </c>
      <c r="AL77" s="87">
        <f t="shared" si="19"/>
        <v>3</v>
      </c>
      <c r="AM77" s="87">
        <f t="shared" si="19"/>
        <v>10</v>
      </c>
      <c r="AN77" s="87">
        <f t="shared" si="19"/>
        <v>11</v>
      </c>
      <c r="AO77" s="87">
        <f t="shared" si="19"/>
        <v>15</v>
      </c>
      <c r="AP77" s="87">
        <f t="shared" si="20"/>
        <v>2</v>
      </c>
      <c r="AQ77" s="87">
        <f t="shared" si="20"/>
        <v>9</v>
      </c>
      <c r="AR77" s="87">
        <f t="shared" si="20"/>
        <v>10</v>
      </c>
      <c r="AS77" s="87">
        <f t="shared" si="20"/>
        <v>11</v>
      </c>
      <c r="AT77" s="84"/>
      <c r="AU77" s="87">
        <f>J70</f>
        <v>11</v>
      </c>
      <c r="AV77" s="87">
        <f>J71</f>
        <v>3</v>
      </c>
      <c r="AW77" s="87">
        <f>J72</f>
        <v>14</v>
      </c>
      <c r="AX77" s="87">
        <f>J73</f>
        <v>4</v>
      </c>
      <c r="AY77" s="87">
        <f>J74</f>
        <v>8</v>
      </c>
      <c r="AZ77" s="87">
        <f>J75</f>
        <v>1</v>
      </c>
      <c r="BA77" s="21"/>
      <c r="BB77" s="21"/>
      <c r="BC77" s="21"/>
      <c r="BD77" s="83"/>
    </row>
    <row r="78" spans="1:56" ht="18" customHeight="1" thickBot="1" x14ac:dyDescent="0.35">
      <c r="A78" s="82">
        <v>9</v>
      </c>
      <c r="B78" s="81" t="str">
        <f t="shared" si="21"/>
        <v>presse (cote paris turf)</v>
      </c>
      <c r="C78" s="47">
        <v>13</v>
      </c>
      <c r="D78" s="47">
        <v>7</v>
      </c>
      <c r="E78" s="47">
        <v>8</v>
      </c>
      <c r="F78" s="47">
        <v>15</v>
      </c>
      <c r="G78" s="47">
        <v>14</v>
      </c>
      <c r="H78" s="47">
        <v>4</v>
      </c>
      <c r="I78" s="47">
        <v>3</v>
      </c>
      <c r="J78" s="47">
        <v>12</v>
      </c>
      <c r="K78" s="47">
        <v>17</v>
      </c>
      <c r="L78" s="47">
        <v>5</v>
      </c>
      <c r="M78" s="47">
        <v>2</v>
      </c>
      <c r="N78" s="47">
        <v>9</v>
      </c>
      <c r="O78" s="47">
        <v>10</v>
      </c>
      <c r="P78" s="47">
        <v>1</v>
      </c>
      <c r="Q78" s="47">
        <v>16</v>
      </c>
      <c r="R78" s="47">
        <v>6</v>
      </c>
      <c r="S78" s="47">
        <v>18</v>
      </c>
      <c r="T78" s="47">
        <v>11</v>
      </c>
      <c r="U78" s="47">
        <v>19</v>
      </c>
      <c r="V78" s="47">
        <v>20</v>
      </c>
      <c r="W78" s="91">
        <f t="shared" si="18"/>
        <v>210</v>
      </c>
      <c r="X78" s="7">
        <v>9</v>
      </c>
      <c r="Y78" s="81" t="s">
        <v>186</v>
      </c>
      <c r="Z78" s="87">
        <f t="shared" si="19"/>
        <v>4</v>
      </c>
      <c r="AA78" s="87">
        <f t="shared" si="19"/>
        <v>16</v>
      </c>
      <c r="AB78" s="87">
        <f t="shared" si="19"/>
        <v>17</v>
      </c>
      <c r="AC78" s="87">
        <f t="shared" si="19"/>
        <v>6</v>
      </c>
      <c r="AD78" s="87">
        <f t="shared" si="19"/>
        <v>5</v>
      </c>
      <c r="AE78" s="87">
        <f t="shared" si="19"/>
        <v>13</v>
      </c>
      <c r="AF78" s="87">
        <f t="shared" si="19"/>
        <v>12</v>
      </c>
      <c r="AG78" s="87">
        <f t="shared" si="19"/>
        <v>3</v>
      </c>
      <c r="AH78" s="87">
        <f t="shared" si="19"/>
        <v>8</v>
      </c>
      <c r="AI78" s="87">
        <f t="shared" si="19"/>
        <v>14</v>
      </c>
      <c r="AJ78" s="87">
        <f t="shared" si="19"/>
        <v>11</v>
      </c>
      <c r="AK78" s="87">
        <f t="shared" si="19"/>
        <v>18</v>
      </c>
      <c r="AL78" s="87">
        <f t="shared" si="19"/>
        <v>1</v>
      </c>
      <c r="AM78" s="87">
        <f t="shared" si="19"/>
        <v>10</v>
      </c>
      <c r="AN78" s="87">
        <f t="shared" si="19"/>
        <v>7</v>
      </c>
      <c r="AO78" s="87">
        <f t="shared" si="19"/>
        <v>15</v>
      </c>
      <c r="AP78" s="87">
        <f t="shared" si="20"/>
        <v>9</v>
      </c>
      <c r="AQ78" s="87">
        <f t="shared" si="20"/>
        <v>2</v>
      </c>
      <c r="AR78" s="87">
        <f t="shared" si="20"/>
        <v>10</v>
      </c>
      <c r="AS78" s="87">
        <f t="shared" si="20"/>
        <v>11</v>
      </c>
      <c r="AT78" s="84"/>
      <c r="AU78" s="87">
        <f>K70</f>
        <v>7</v>
      </c>
      <c r="AV78" s="87">
        <f>K71</f>
        <v>10</v>
      </c>
      <c r="AW78" s="87">
        <f>K72</f>
        <v>11</v>
      </c>
      <c r="AX78" s="87">
        <f>K73</f>
        <v>9</v>
      </c>
      <c r="AY78" s="87">
        <f>K74</f>
        <v>11</v>
      </c>
      <c r="AZ78" s="87">
        <f>K75</f>
        <v>4</v>
      </c>
      <c r="BA78" s="21"/>
      <c r="BB78" s="21"/>
      <c r="BC78" s="21"/>
      <c r="BD78" s="83"/>
    </row>
    <row r="79" spans="1:56" ht="18" customHeight="1" thickBot="1" x14ac:dyDescent="0.35">
      <c r="A79" s="82">
        <v>10</v>
      </c>
      <c r="B79" s="81" t="str">
        <f t="shared" si="21"/>
        <v>Gain</v>
      </c>
      <c r="C79" s="47">
        <v>18</v>
      </c>
      <c r="D79" s="47">
        <v>3</v>
      </c>
      <c r="E79" s="47">
        <v>2</v>
      </c>
      <c r="F79" s="47">
        <v>9</v>
      </c>
      <c r="G79" s="47">
        <v>15</v>
      </c>
      <c r="H79" s="47">
        <v>1</v>
      </c>
      <c r="I79" s="47">
        <v>12</v>
      </c>
      <c r="J79" s="47">
        <v>10</v>
      </c>
      <c r="K79" s="47">
        <v>14</v>
      </c>
      <c r="L79" s="47">
        <v>7</v>
      </c>
      <c r="M79" s="47">
        <v>13</v>
      </c>
      <c r="N79" s="47">
        <v>6</v>
      </c>
      <c r="O79" s="47">
        <v>16</v>
      </c>
      <c r="P79" s="47">
        <v>17</v>
      </c>
      <c r="Q79" s="47">
        <v>8</v>
      </c>
      <c r="R79" s="47">
        <v>11</v>
      </c>
      <c r="S79" s="47">
        <v>4</v>
      </c>
      <c r="T79" s="47">
        <v>5</v>
      </c>
      <c r="U79" s="47">
        <v>19</v>
      </c>
      <c r="V79" s="47">
        <v>20</v>
      </c>
      <c r="W79" s="91">
        <f t="shared" si="18"/>
        <v>210</v>
      </c>
      <c r="X79" s="7">
        <v>10</v>
      </c>
      <c r="Y79" s="81" t="s">
        <v>186</v>
      </c>
      <c r="Z79" s="87">
        <f t="shared" si="19"/>
        <v>9</v>
      </c>
      <c r="AA79" s="87">
        <f t="shared" si="19"/>
        <v>12</v>
      </c>
      <c r="AB79" s="87">
        <f t="shared" si="19"/>
        <v>11</v>
      </c>
      <c r="AC79" s="87">
        <f t="shared" si="19"/>
        <v>18</v>
      </c>
      <c r="AD79" s="87">
        <f t="shared" si="19"/>
        <v>6</v>
      </c>
      <c r="AE79" s="87">
        <f t="shared" si="19"/>
        <v>10</v>
      </c>
      <c r="AF79" s="87">
        <f t="shared" si="19"/>
        <v>3</v>
      </c>
      <c r="AG79" s="87">
        <f t="shared" si="19"/>
        <v>1</v>
      </c>
      <c r="AH79" s="87">
        <f t="shared" si="19"/>
        <v>5</v>
      </c>
      <c r="AI79" s="87">
        <f t="shared" si="19"/>
        <v>16</v>
      </c>
      <c r="AJ79" s="87">
        <f t="shared" si="19"/>
        <v>4</v>
      </c>
      <c r="AK79" s="87">
        <f t="shared" si="19"/>
        <v>15</v>
      </c>
      <c r="AL79" s="87">
        <f t="shared" si="19"/>
        <v>7</v>
      </c>
      <c r="AM79" s="87">
        <f t="shared" si="19"/>
        <v>8</v>
      </c>
      <c r="AN79" s="87">
        <f t="shared" si="19"/>
        <v>17</v>
      </c>
      <c r="AO79" s="87">
        <f t="shared" si="19"/>
        <v>2</v>
      </c>
      <c r="AP79" s="87">
        <f t="shared" si="20"/>
        <v>13</v>
      </c>
      <c r="AQ79" s="87">
        <f t="shared" si="20"/>
        <v>14</v>
      </c>
      <c r="AR79" s="87">
        <f t="shared" si="20"/>
        <v>10</v>
      </c>
      <c r="AS79" s="87">
        <f t="shared" si="20"/>
        <v>11</v>
      </c>
      <c r="AT79" s="84"/>
      <c r="AU79" s="87">
        <f>L70</f>
        <v>12</v>
      </c>
      <c r="AV79" s="87">
        <f>L71</f>
        <v>7</v>
      </c>
      <c r="AW79" s="87">
        <f>L72</f>
        <v>2</v>
      </c>
      <c r="AX79" s="87">
        <f>L73</f>
        <v>12</v>
      </c>
      <c r="AY79" s="87">
        <f>L74</f>
        <v>7</v>
      </c>
      <c r="AZ79" s="87">
        <f>L75</f>
        <v>10</v>
      </c>
      <c r="BA79" s="21"/>
      <c r="BB79" s="21"/>
      <c r="BC79" s="21"/>
      <c r="BD79" s="83"/>
    </row>
    <row r="80" spans="1:56" ht="18" customHeight="1" thickBot="1" x14ac:dyDescent="0.35">
      <c r="A80" s="82">
        <v>11</v>
      </c>
      <c r="B80" s="81" t="str">
        <f t="shared" si="21"/>
        <v>Programme et presse</v>
      </c>
      <c r="C80" s="47">
        <v>13</v>
      </c>
      <c r="D80" s="47">
        <v>8</v>
      </c>
      <c r="E80" s="47">
        <v>7</v>
      </c>
      <c r="F80" s="47">
        <v>14</v>
      </c>
      <c r="G80" s="47">
        <v>15</v>
      </c>
      <c r="H80" s="47">
        <v>4</v>
      </c>
      <c r="I80" s="47">
        <v>3</v>
      </c>
      <c r="J80" s="47">
        <v>5</v>
      </c>
      <c r="K80" s="47">
        <v>17</v>
      </c>
      <c r="L80" s="47">
        <v>9</v>
      </c>
      <c r="M80" s="47">
        <v>12</v>
      </c>
      <c r="N80" s="47">
        <v>10</v>
      </c>
      <c r="O80" s="47">
        <v>2</v>
      </c>
      <c r="P80" s="47">
        <v>1</v>
      </c>
      <c r="Q80" s="47">
        <v>16</v>
      </c>
      <c r="R80" s="47">
        <v>6</v>
      </c>
      <c r="S80" s="47">
        <v>11</v>
      </c>
      <c r="T80" s="47">
        <v>18</v>
      </c>
      <c r="U80" s="47">
        <v>19</v>
      </c>
      <c r="V80" s="47">
        <v>20</v>
      </c>
      <c r="W80" s="91">
        <f t="shared" si="18"/>
        <v>210</v>
      </c>
      <c r="X80" s="7">
        <v>11</v>
      </c>
      <c r="Y80" s="81" t="s">
        <v>186</v>
      </c>
      <c r="Z80" s="87">
        <f t="shared" si="19"/>
        <v>4</v>
      </c>
      <c r="AA80" s="87">
        <f t="shared" si="19"/>
        <v>17</v>
      </c>
      <c r="AB80" s="87">
        <f t="shared" si="19"/>
        <v>16</v>
      </c>
      <c r="AC80" s="87">
        <f t="shared" si="19"/>
        <v>5</v>
      </c>
      <c r="AD80" s="87">
        <f t="shared" si="19"/>
        <v>6</v>
      </c>
      <c r="AE80" s="87">
        <f t="shared" si="19"/>
        <v>13</v>
      </c>
      <c r="AF80" s="87">
        <f t="shared" si="19"/>
        <v>12</v>
      </c>
      <c r="AG80" s="87">
        <f t="shared" si="19"/>
        <v>14</v>
      </c>
      <c r="AH80" s="87">
        <f t="shared" si="19"/>
        <v>8</v>
      </c>
      <c r="AI80" s="87">
        <f t="shared" si="19"/>
        <v>18</v>
      </c>
      <c r="AJ80" s="87">
        <f t="shared" si="19"/>
        <v>3</v>
      </c>
      <c r="AK80" s="87">
        <f t="shared" si="19"/>
        <v>1</v>
      </c>
      <c r="AL80" s="87">
        <f t="shared" si="19"/>
        <v>11</v>
      </c>
      <c r="AM80" s="87">
        <f t="shared" si="19"/>
        <v>10</v>
      </c>
      <c r="AN80" s="87">
        <f t="shared" si="19"/>
        <v>7</v>
      </c>
      <c r="AO80" s="87">
        <f t="shared" si="19"/>
        <v>15</v>
      </c>
      <c r="AP80" s="87">
        <f t="shared" si="20"/>
        <v>2</v>
      </c>
      <c r="AQ80" s="87">
        <f t="shared" si="20"/>
        <v>9</v>
      </c>
      <c r="AR80" s="87">
        <f t="shared" si="20"/>
        <v>10</v>
      </c>
      <c r="AS80" s="87">
        <f t="shared" si="20"/>
        <v>11</v>
      </c>
      <c r="AT80" s="84"/>
      <c r="AU80" s="87">
        <f>M70</f>
        <v>13</v>
      </c>
      <c r="AV80" s="87">
        <f>M71</f>
        <v>12</v>
      </c>
      <c r="AW80" s="87">
        <f>M72</f>
        <v>1</v>
      </c>
      <c r="AX80" s="87">
        <f>M73</f>
        <v>7</v>
      </c>
      <c r="AY80" s="87">
        <f>M74</f>
        <v>15</v>
      </c>
      <c r="AZ80" s="87">
        <f>M75</f>
        <v>2</v>
      </c>
      <c r="BA80" s="21"/>
      <c r="BB80" s="21"/>
      <c r="BC80" s="21"/>
      <c r="BD80" s="83"/>
    </row>
    <row r="81" spans="1:56" ht="18" customHeight="1" thickBot="1" x14ac:dyDescent="0.35">
      <c r="A81" s="82">
        <v>12</v>
      </c>
      <c r="B81" s="81" t="str">
        <f t="shared" ref="B81" si="22">B17</f>
        <v>Tableau Roger 1</v>
      </c>
      <c r="C81" s="47">
        <v>8</v>
      </c>
      <c r="D81" s="47">
        <v>13</v>
      </c>
      <c r="E81" s="47">
        <v>14</v>
      </c>
      <c r="F81" s="47">
        <v>12</v>
      </c>
      <c r="G81" s="47">
        <v>7</v>
      </c>
      <c r="H81" s="47">
        <v>16</v>
      </c>
      <c r="I81" s="47">
        <v>9</v>
      </c>
      <c r="J81" s="47">
        <v>5</v>
      </c>
      <c r="K81" s="47">
        <v>15</v>
      </c>
      <c r="L81" s="47">
        <v>4</v>
      </c>
      <c r="M81" s="47">
        <v>3</v>
      </c>
      <c r="N81" s="47">
        <v>10</v>
      </c>
      <c r="O81" s="47">
        <v>1</v>
      </c>
      <c r="P81" s="47">
        <v>6</v>
      </c>
      <c r="Q81" s="47">
        <v>2</v>
      </c>
      <c r="R81" s="47">
        <v>17</v>
      </c>
      <c r="S81" s="47">
        <v>11</v>
      </c>
      <c r="T81" s="47">
        <v>20</v>
      </c>
      <c r="U81" s="47">
        <v>19</v>
      </c>
      <c r="V81" s="47">
        <v>18</v>
      </c>
      <c r="W81" s="91">
        <f t="shared" si="18"/>
        <v>210</v>
      </c>
      <c r="X81" s="7">
        <v>12</v>
      </c>
      <c r="Y81" s="81" t="s">
        <v>186</v>
      </c>
      <c r="Z81" s="87">
        <f t="shared" si="19"/>
        <v>17</v>
      </c>
      <c r="AA81" s="87">
        <f t="shared" si="19"/>
        <v>4</v>
      </c>
      <c r="AB81" s="87">
        <f t="shared" si="19"/>
        <v>5</v>
      </c>
      <c r="AC81" s="87">
        <f t="shared" si="19"/>
        <v>3</v>
      </c>
      <c r="AD81" s="87">
        <f t="shared" si="19"/>
        <v>16</v>
      </c>
      <c r="AE81" s="87">
        <f t="shared" si="19"/>
        <v>7</v>
      </c>
      <c r="AF81" s="87">
        <f t="shared" si="19"/>
        <v>18</v>
      </c>
      <c r="AG81" s="87">
        <f t="shared" si="19"/>
        <v>14</v>
      </c>
      <c r="AH81" s="87">
        <f t="shared" si="19"/>
        <v>6</v>
      </c>
      <c r="AI81" s="87">
        <f t="shared" si="19"/>
        <v>13</v>
      </c>
      <c r="AJ81" s="87">
        <f t="shared" si="19"/>
        <v>12</v>
      </c>
      <c r="AK81" s="87">
        <f t="shared" si="19"/>
        <v>1</v>
      </c>
      <c r="AL81" s="87">
        <f t="shared" si="19"/>
        <v>10</v>
      </c>
      <c r="AM81" s="87">
        <f t="shared" si="19"/>
        <v>15</v>
      </c>
      <c r="AN81" s="87">
        <f t="shared" si="19"/>
        <v>11</v>
      </c>
      <c r="AO81" s="87">
        <f t="shared" si="19"/>
        <v>8</v>
      </c>
      <c r="AP81" s="87">
        <f t="shared" si="20"/>
        <v>2</v>
      </c>
      <c r="AQ81" s="87">
        <f t="shared" si="20"/>
        <v>11</v>
      </c>
      <c r="AR81" s="87">
        <f t="shared" si="20"/>
        <v>10</v>
      </c>
      <c r="AS81" s="87">
        <f t="shared" si="20"/>
        <v>9</v>
      </c>
      <c r="AT81" s="84"/>
      <c r="AU81" s="87">
        <f>N70</f>
        <v>15</v>
      </c>
      <c r="AV81" s="87">
        <f>N71</f>
        <v>14</v>
      </c>
      <c r="AW81" s="87">
        <f>N72</f>
        <v>13</v>
      </c>
      <c r="AX81" s="87">
        <f>N73</f>
        <v>13</v>
      </c>
      <c r="AY81" s="87">
        <f>N74</f>
        <v>14</v>
      </c>
      <c r="AZ81" s="87">
        <f>N75</f>
        <v>13</v>
      </c>
      <c r="BA81" s="21"/>
      <c r="BB81" s="21"/>
      <c r="BC81" s="21"/>
      <c r="BD81" s="83"/>
    </row>
    <row r="82" spans="1:56" ht="18" customHeight="1" thickBot="1" x14ac:dyDescent="0.35">
      <c r="A82" s="82">
        <v>13</v>
      </c>
      <c r="B82" s="81" t="str">
        <f>B18</f>
        <v>Tableau Roger 2</v>
      </c>
      <c r="C82" s="47">
        <v>7</v>
      </c>
      <c r="D82" s="47">
        <v>8</v>
      </c>
      <c r="E82" s="47">
        <v>12</v>
      </c>
      <c r="F82" s="47">
        <v>14</v>
      </c>
      <c r="G82" s="47">
        <v>17</v>
      </c>
      <c r="H82" s="47">
        <v>15</v>
      </c>
      <c r="I82" s="47">
        <v>13</v>
      </c>
      <c r="J82" s="47">
        <v>16</v>
      </c>
      <c r="K82" s="47">
        <v>9</v>
      </c>
      <c r="L82" s="47">
        <v>10</v>
      </c>
      <c r="M82" s="47">
        <v>4</v>
      </c>
      <c r="N82" s="47">
        <v>5</v>
      </c>
      <c r="O82" s="47">
        <v>3</v>
      </c>
      <c r="P82" s="47">
        <v>2</v>
      </c>
      <c r="Q82" s="47">
        <v>18</v>
      </c>
      <c r="R82" s="47">
        <v>1</v>
      </c>
      <c r="S82" s="47">
        <v>6</v>
      </c>
      <c r="T82" s="47">
        <v>11</v>
      </c>
      <c r="U82" s="47">
        <v>20</v>
      </c>
      <c r="V82" s="47">
        <v>19</v>
      </c>
      <c r="W82" s="91">
        <f t="shared" si="18"/>
        <v>210</v>
      </c>
      <c r="X82" s="7">
        <v>13</v>
      </c>
      <c r="Y82" s="81" t="s">
        <v>186</v>
      </c>
      <c r="Z82" s="87">
        <f t="shared" si="19"/>
        <v>16</v>
      </c>
      <c r="AA82" s="87">
        <f t="shared" si="19"/>
        <v>17</v>
      </c>
      <c r="AB82" s="87">
        <f t="shared" si="19"/>
        <v>3</v>
      </c>
      <c r="AC82" s="87">
        <f t="shared" si="19"/>
        <v>5</v>
      </c>
      <c r="AD82" s="87">
        <f t="shared" si="19"/>
        <v>8</v>
      </c>
      <c r="AE82" s="87">
        <f t="shared" si="19"/>
        <v>6</v>
      </c>
      <c r="AF82" s="87">
        <f t="shared" si="19"/>
        <v>4</v>
      </c>
      <c r="AG82" s="87">
        <f t="shared" si="19"/>
        <v>7</v>
      </c>
      <c r="AH82" s="87">
        <f t="shared" si="19"/>
        <v>18</v>
      </c>
      <c r="AI82" s="87">
        <f t="shared" si="19"/>
        <v>1</v>
      </c>
      <c r="AJ82" s="87">
        <f t="shared" si="19"/>
        <v>13</v>
      </c>
      <c r="AK82" s="87">
        <f t="shared" si="19"/>
        <v>14</v>
      </c>
      <c r="AL82" s="87">
        <f t="shared" si="19"/>
        <v>12</v>
      </c>
      <c r="AM82" s="87">
        <f t="shared" si="19"/>
        <v>11</v>
      </c>
      <c r="AN82" s="87">
        <f t="shared" si="19"/>
        <v>9</v>
      </c>
      <c r="AO82" s="87">
        <f t="shared" si="19"/>
        <v>10</v>
      </c>
      <c r="AP82" s="87">
        <f t="shared" si="20"/>
        <v>15</v>
      </c>
      <c r="AQ82" s="87">
        <f t="shared" si="20"/>
        <v>2</v>
      </c>
      <c r="AR82" s="87">
        <f t="shared" si="20"/>
        <v>11</v>
      </c>
      <c r="AS82" s="87">
        <f t="shared" si="20"/>
        <v>10</v>
      </c>
      <c r="AT82" s="84"/>
      <c r="AU82" s="87">
        <f>O70</f>
        <v>8</v>
      </c>
      <c r="AV82" s="87">
        <f>O71</f>
        <v>11</v>
      </c>
      <c r="AW82" s="87">
        <f>O72</f>
        <v>8</v>
      </c>
      <c r="AX82" s="87">
        <f>O73</f>
        <v>14</v>
      </c>
      <c r="AY82" s="87">
        <f>O74</f>
        <v>9</v>
      </c>
      <c r="AZ82" s="87">
        <f>O75</f>
        <v>6</v>
      </c>
      <c r="BA82" s="21"/>
      <c r="BB82" s="21"/>
      <c r="BC82" s="21"/>
      <c r="BD82" s="83"/>
    </row>
    <row r="83" spans="1:56" ht="18" customHeight="1" thickBot="1" x14ac:dyDescent="0.35">
      <c r="A83" s="82">
        <v>14</v>
      </c>
      <c r="B83" s="81" t="str">
        <f>B19</f>
        <v>Tableau Roger 3</v>
      </c>
      <c r="C83" s="47">
        <v>7</v>
      </c>
      <c r="D83" s="47">
        <v>8</v>
      </c>
      <c r="E83" s="47">
        <v>12</v>
      </c>
      <c r="F83" s="47">
        <v>14</v>
      </c>
      <c r="G83" s="47">
        <v>13</v>
      </c>
      <c r="H83" s="47">
        <v>15</v>
      </c>
      <c r="I83" s="47">
        <v>16</v>
      </c>
      <c r="J83" s="47">
        <v>9</v>
      </c>
      <c r="K83" s="47">
        <v>5</v>
      </c>
      <c r="L83" s="47">
        <v>4</v>
      </c>
      <c r="M83" s="47">
        <v>10</v>
      </c>
      <c r="N83" s="47">
        <v>3</v>
      </c>
      <c r="O83" s="47">
        <v>17</v>
      </c>
      <c r="P83" s="47">
        <v>2</v>
      </c>
      <c r="Q83" s="47">
        <v>1</v>
      </c>
      <c r="R83" s="47">
        <v>6</v>
      </c>
      <c r="S83" s="47">
        <v>11</v>
      </c>
      <c r="T83" s="47">
        <v>18</v>
      </c>
      <c r="U83" s="47">
        <v>20</v>
      </c>
      <c r="V83" s="47">
        <v>19</v>
      </c>
      <c r="W83" s="91">
        <f t="shared" si="18"/>
        <v>210</v>
      </c>
      <c r="X83" s="7">
        <v>14</v>
      </c>
      <c r="Y83" s="81" t="s">
        <v>186</v>
      </c>
      <c r="Z83" s="87">
        <f t="shared" si="19"/>
        <v>16</v>
      </c>
      <c r="AA83" s="87">
        <f t="shared" si="19"/>
        <v>17</v>
      </c>
      <c r="AB83" s="87">
        <f t="shared" si="19"/>
        <v>3</v>
      </c>
      <c r="AC83" s="87">
        <f t="shared" si="19"/>
        <v>5</v>
      </c>
      <c r="AD83" s="87">
        <f t="shared" si="19"/>
        <v>4</v>
      </c>
      <c r="AE83" s="87">
        <f t="shared" si="19"/>
        <v>6</v>
      </c>
      <c r="AF83" s="87">
        <f t="shared" si="19"/>
        <v>7</v>
      </c>
      <c r="AG83" s="87">
        <f t="shared" si="19"/>
        <v>18</v>
      </c>
      <c r="AH83" s="87">
        <f t="shared" si="19"/>
        <v>14</v>
      </c>
      <c r="AI83" s="87">
        <f t="shared" si="19"/>
        <v>13</v>
      </c>
      <c r="AJ83" s="87">
        <f t="shared" si="19"/>
        <v>1</v>
      </c>
      <c r="AK83" s="87">
        <f t="shared" si="19"/>
        <v>12</v>
      </c>
      <c r="AL83" s="87">
        <f t="shared" si="19"/>
        <v>8</v>
      </c>
      <c r="AM83" s="87">
        <f t="shared" si="19"/>
        <v>11</v>
      </c>
      <c r="AN83" s="87">
        <f t="shared" si="19"/>
        <v>10</v>
      </c>
      <c r="AO83" s="87">
        <f t="shared" si="19"/>
        <v>15</v>
      </c>
      <c r="AP83" s="87">
        <f t="shared" si="20"/>
        <v>2</v>
      </c>
      <c r="AQ83" s="87">
        <f t="shared" si="20"/>
        <v>9</v>
      </c>
      <c r="AR83" s="87">
        <f t="shared" si="20"/>
        <v>11</v>
      </c>
      <c r="AS83" s="87">
        <f t="shared" si="20"/>
        <v>10</v>
      </c>
      <c r="AT83" s="84"/>
      <c r="AU83" s="87"/>
      <c r="AV83" s="87"/>
      <c r="AW83" s="87"/>
      <c r="AX83" s="87"/>
      <c r="AY83" s="87"/>
      <c r="AZ83" s="87"/>
      <c r="BA83" s="21"/>
      <c r="BB83" s="21"/>
      <c r="BC83" s="21"/>
      <c r="BD83" s="83"/>
    </row>
    <row r="84" spans="1:56" ht="20.25" customHeight="1" thickBot="1" x14ac:dyDescent="0.35">
      <c r="A84" s="96">
        <v>15</v>
      </c>
      <c r="B84" s="97" t="str">
        <f t="shared" ref="B84" si="23">B26</f>
        <v>http://www.statoprono.com/F_classementpressepub.php</v>
      </c>
      <c r="C84" s="47">
        <v>4</v>
      </c>
      <c r="D84" s="47">
        <v>7</v>
      </c>
      <c r="E84" s="47">
        <v>14</v>
      </c>
      <c r="F84" s="47">
        <v>3</v>
      </c>
      <c r="G84" s="47">
        <v>2</v>
      </c>
      <c r="H84" s="47">
        <v>17</v>
      </c>
      <c r="I84" s="47">
        <v>16</v>
      </c>
      <c r="J84" s="47">
        <v>11</v>
      </c>
      <c r="K84" s="47">
        <v>13</v>
      </c>
      <c r="L84" s="47">
        <v>6</v>
      </c>
      <c r="M84" s="47">
        <v>8</v>
      </c>
      <c r="N84" s="47">
        <v>18</v>
      </c>
      <c r="O84" s="47">
        <v>5</v>
      </c>
      <c r="P84" s="47">
        <v>9</v>
      </c>
      <c r="Q84" s="47">
        <v>15</v>
      </c>
      <c r="R84" s="47">
        <v>10</v>
      </c>
      <c r="S84" s="47">
        <v>12</v>
      </c>
      <c r="T84" s="47">
        <v>1</v>
      </c>
      <c r="U84" s="47">
        <v>19</v>
      </c>
      <c r="V84" s="47">
        <v>20</v>
      </c>
      <c r="W84" s="91">
        <f t="shared" si="18"/>
        <v>210</v>
      </c>
      <c r="X84" s="7">
        <v>15</v>
      </c>
      <c r="Y84" s="81" t="s">
        <v>186</v>
      </c>
      <c r="Z84" s="87">
        <f t="shared" si="19"/>
        <v>13</v>
      </c>
      <c r="AA84" s="87">
        <f t="shared" si="19"/>
        <v>16</v>
      </c>
      <c r="AB84" s="87">
        <f t="shared" si="19"/>
        <v>5</v>
      </c>
      <c r="AC84" s="87">
        <f t="shared" si="19"/>
        <v>12</v>
      </c>
      <c r="AD84" s="87">
        <f t="shared" si="19"/>
        <v>11</v>
      </c>
      <c r="AE84" s="87">
        <f t="shared" si="19"/>
        <v>8</v>
      </c>
      <c r="AF84" s="87">
        <f t="shared" si="19"/>
        <v>7</v>
      </c>
      <c r="AG84" s="87">
        <f t="shared" si="19"/>
        <v>2</v>
      </c>
      <c r="AH84" s="87">
        <f t="shared" si="19"/>
        <v>4</v>
      </c>
      <c r="AI84" s="87">
        <f t="shared" si="19"/>
        <v>15</v>
      </c>
      <c r="AJ84" s="87">
        <f t="shared" si="19"/>
        <v>17</v>
      </c>
      <c r="AK84" s="87">
        <f t="shared" si="19"/>
        <v>9</v>
      </c>
      <c r="AL84" s="87">
        <f t="shared" si="19"/>
        <v>14</v>
      </c>
      <c r="AM84" s="87">
        <f t="shared" si="19"/>
        <v>18</v>
      </c>
      <c r="AN84" s="87">
        <f t="shared" si="19"/>
        <v>6</v>
      </c>
      <c r="AO84" s="87">
        <f t="shared" si="19"/>
        <v>1</v>
      </c>
      <c r="AP84" s="87">
        <f t="shared" si="20"/>
        <v>3</v>
      </c>
      <c r="AQ84" s="87">
        <f t="shared" si="20"/>
        <v>10</v>
      </c>
      <c r="AR84" s="87">
        <f t="shared" si="20"/>
        <v>10</v>
      </c>
      <c r="AS84" s="87">
        <f t="shared" si="20"/>
        <v>11</v>
      </c>
      <c r="AT84" s="84"/>
      <c r="AU84" s="87">
        <f>P70</f>
        <v>14</v>
      </c>
      <c r="AV84" s="87">
        <f>P71</f>
        <v>9</v>
      </c>
      <c r="AW84" s="87">
        <f>P72</f>
        <v>12</v>
      </c>
      <c r="AX84" s="87">
        <f>P73</f>
        <v>15</v>
      </c>
      <c r="AY84" s="87">
        <f>P74</f>
        <v>10</v>
      </c>
      <c r="AZ84" s="87">
        <f>P75</f>
        <v>5</v>
      </c>
      <c r="BA84" s="21"/>
      <c r="BB84" s="21"/>
      <c r="BC84" s="21"/>
      <c r="BD84" s="83"/>
    </row>
    <row r="85" spans="1:56" ht="27.75" customHeight="1" thickBot="1" x14ac:dyDescent="0.35">
      <c r="A85" s="82">
        <v>16</v>
      </c>
      <c r="B85" s="81" t="str">
        <f>B27</f>
        <v>https://www.pronostics-turf.info/liste-synthese-de-pronostics-turf.php</v>
      </c>
      <c r="C85" s="47">
        <v>13</v>
      </c>
      <c r="D85" s="47">
        <v>14</v>
      </c>
      <c r="E85" s="47">
        <v>6</v>
      </c>
      <c r="F85" s="47">
        <v>17</v>
      </c>
      <c r="G85" s="47">
        <v>18</v>
      </c>
      <c r="H85" s="47">
        <v>7</v>
      </c>
      <c r="I85" s="47">
        <v>4</v>
      </c>
      <c r="J85" s="47">
        <v>11</v>
      </c>
      <c r="K85" s="47">
        <v>9</v>
      </c>
      <c r="L85" s="47">
        <v>2</v>
      </c>
      <c r="M85" s="47">
        <v>15</v>
      </c>
      <c r="N85" s="47">
        <v>16</v>
      </c>
      <c r="O85" s="47">
        <v>10</v>
      </c>
      <c r="P85" s="47">
        <v>12</v>
      </c>
      <c r="Q85" s="47">
        <v>5</v>
      </c>
      <c r="R85" s="47">
        <v>3</v>
      </c>
      <c r="S85" s="47">
        <v>8</v>
      </c>
      <c r="T85" s="47">
        <v>1</v>
      </c>
      <c r="U85" s="47">
        <v>19</v>
      </c>
      <c r="V85" s="47">
        <v>20</v>
      </c>
      <c r="W85" s="91">
        <f t="shared" si="18"/>
        <v>210</v>
      </c>
      <c r="X85" s="7">
        <v>16</v>
      </c>
      <c r="Y85" s="81" t="s">
        <v>186</v>
      </c>
      <c r="Z85" s="87">
        <f t="shared" si="19"/>
        <v>4</v>
      </c>
      <c r="AA85" s="87">
        <f t="shared" si="19"/>
        <v>5</v>
      </c>
      <c r="AB85" s="87">
        <f t="shared" si="19"/>
        <v>15</v>
      </c>
      <c r="AC85" s="87">
        <f t="shared" si="19"/>
        <v>8</v>
      </c>
      <c r="AD85" s="87">
        <f t="shared" si="19"/>
        <v>9</v>
      </c>
      <c r="AE85" s="87">
        <f t="shared" si="19"/>
        <v>16</v>
      </c>
      <c r="AF85" s="87">
        <f t="shared" si="19"/>
        <v>13</v>
      </c>
      <c r="AG85" s="87">
        <f t="shared" si="19"/>
        <v>2</v>
      </c>
      <c r="AH85" s="87">
        <f t="shared" si="19"/>
        <v>18</v>
      </c>
      <c r="AI85" s="87">
        <f t="shared" si="19"/>
        <v>11</v>
      </c>
      <c r="AJ85" s="87">
        <f t="shared" si="19"/>
        <v>6</v>
      </c>
      <c r="AK85" s="87">
        <f t="shared" si="19"/>
        <v>7</v>
      </c>
      <c r="AL85" s="87">
        <f t="shared" si="19"/>
        <v>1</v>
      </c>
      <c r="AM85" s="87">
        <f t="shared" si="19"/>
        <v>3</v>
      </c>
      <c r="AN85" s="87">
        <f t="shared" si="19"/>
        <v>14</v>
      </c>
      <c r="AO85" s="87">
        <f>IF(R85&lt;10,R85+9,R85-9)</f>
        <v>12</v>
      </c>
      <c r="AP85" s="87">
        <f t="shared" si="20"/>
        <v>17</v>
      </c>
      <c r="AQ85" s="87">
        <f t="shared" si="20"/>
        <v>10</v>
      </c>
      <c r="AR85" s="87">
        <f t="shared" si="20"/>
        <v>10</v>
      </c>
      <c r="AS85" s="87">
        <f t="shared" si="20"/>
        <v>11</v>
      </c>
      <c r="AT85" s="84"/>
      <c r="AU85" s="87">
        <f>Q70</f>
        <v>1</v>
      </c>
      <c r="AV85" s="87">
        <f>Q71</f>
        <v>15</v>
      </c>
      <c r="AW85" s="87">
        <f>Q72</f>
        <v>15</v>
      </c>
      <c r="AX85" s="87">
        <f>Q73</f>
        <v>17</v>
      </c>
      <c r="AY85" s="87">
        <f>Q74</f>
        <v>13</v>
      </c>
      <c r="AZ85" s="87">
        <f>Q75</f>
        <v>16</v>
      </c>
      <c r="BA85" s="21"/>
      <c r="BB85" s="21"/>
      <c r="BC85" s="21"/>
      <c r="BD85" s="83"/>
    </row>
    <row r="86" spans="1:56" ht="18" customHeight="1" thickBot="1" x14ac:dyDescent="0.35">
      <c r="A86" s="82">
        <v>17</v>
      </c>
      <c r="B86" s="81" t="str">
        <f>B28</f>
        <v>https://www.turfoo.fr/pronostics-pmu/tierce/presse/</v>
      </c>
      <c r="C86" s="47">
        <v>10</v>
      </c>
      <c r="D86" s="47">
        <v>13</v>
      </c>
      <c r="E86" s="47">
        <v>14</v>
      </c>
      <c r="F86" s="47">
        <v>8</v>
      </c>
      <c r="G86" s="47">
        <v>17</v>
      </c>
      <c r="H86" s="47">
        <v>6</v>
      </c>
      <c r="I86" s="47">
        <v>15</v>
      </c>
      <c r="J86" s="47">
        <v>1</v>
      </c>
      <c r="K86" s="47">
        <v>7</v>
      </c>
      <c r="L86" s="47">
        <v>2</v>
      </c>
      <c r="M86" s="47">
        <v>4</v>
      </c>
      <c r="N86" s="47">
        <v>11</v>
      </c>
      <c r="O86" s="47">
        <v>16</v>
      </c>
      <c r="P86" s="47">
        <v>3</v>
      </c>
      <c r="Q86" s="47">
        <v>5</v>
      </c>
      <c r="R86" s="47">
        <v>12</v>
      </c>
      <c r="S86" s="47">
        <v>18</v>
      </c>
      <c r="T86" s="47">
        <v>9</v>
      </c>
      <c r="U86" s="47">
        <v>19</v>
      </c>
      <c r="V86" s="47">
        <v>20</v>
      </c>
      <c r="W86" s="91">
        <f t="shared" si="18"/>
        <v>210</v>
      </c>
      <c r="X86" s="7">
        <v>17</v>
      </c>
      <c r="Y86" s="81" t="s">
        <v>186</v>
      </c>
      <c r="Z86" s="87">
        <f t="shared" ref="Z86:AN89" si="24">IF(C86&lt;10,C86+9,C86-9)</f>
        <v>1</v>
      </c>
      <c r="AA86" s="87">
        <f t="shared" si="24"/>
        <v>4</v>
      </c>
      <c r="AB86" s="87">
        <f t="shared" si="24"/>
        <v>5</v>
      </c>
      <c r="AC86" s="87">
        <f t="shared" si="24"/>
        <v>17</v>
      </c>
      <c r="AD86" s="87">
        <f t="shared" si="24"/>
        <v>8</v>
      </c>
      <c r="AE86" s="87">
        <f t="shared" si="24"/>
        <v>15</v>
      </c>
      <c r="AF86" s="87">
        <f t="shared" si="24"/>
        <v>6</v>
      </c>
      <c r="AG86" s="87" t="s">
        <v>273</v>
      </c>
      <c r="AH86" s="87" t="s">
        <v>136</v>
      </c>
      <c r="AI86" s="87">
        <f t="shared" si="24"/>
        <v>11</v>
      </c>
      <c r="AJ86" s="87">
        <f t="shared" si="24"/>
        <v>13</v>
      </c>
      <c r="AK86" s="87">
        <f t="shared" si="24"/>
        <v>2</v>
      </c>
      <c r="AL86" s="87">
        <f t="shared" si="24"/>
        <v>7</v>
      </c>
      <c r="AM86" s="87">
        <f t="shared" si="24"/>
        <v>12</v>
      </c>
      <c r="AN86" s="87">
        <f t="shared" si="24"/>
        <v>14</v>
      </c>
      <c r="AO86" s="87">
        <f>IF(R86&lt;10,R86+9,R86-9)</f>
        <v>3</v>
      </c>
      <c r="AP86" s="87">
        <f t="shared" si="20"/>
        <v>9</v>
      </c>
      <c r="AQ86" s="87">
        <f t="shared" si="20"/>
        <v>18</v>
      </c>
      <c r="AR86" s="87">
        <f t="shared" si="20"/>
        <v>10</v>
      </c>
      <c r="AS86" s="87">
        <f t="shared" si="20"/>
        <v>11</v>
      </c>
      <c r="AT86" s="84"/>
      <c r="AU86" s="87">
        <f>R70</f>
        <v>16</v>
      </c>
      <c r="AV86" s="87">
        <f>R71</f>
        <v>16</v>
      </c>
      <c r="AW86" s="87">
        <f>R72</f>
        <v>16</v>
      </c>
      <c r="AX86" s="87">
        <f>R73</f>
        <v>18</v>
      </c>
      <c r="AY86" s="87">
        <f>R74</f>
        <v>16</v>
      </c>
      <c r="AZ86" s="87">
        <f>R75</f>
        <v>15</v>
      </c>
      <c r="BA86" s="21"/>
      <c r="BB86" s="21"/>
      <c r="BC86" s="21"/>
      <c r="BD86" s="83"/>
    </row>
    <row r="87" spans="1:56" ht="18" customHeight="1" thickBot="1" x14ac:dyDescent="0.35">
      <c r="A87" s="82">
        <v>18</v>
      </c>
      <c r="B87" s="81" t="str">
        <f>B30</f>
        <v>classement par point</v>
      </c>
      <c r="C87" s="47">
        <v>14</v>
      </c>
      <c r="D87" s="47">
        <v>3</v>
      </c>
      <c r="E87" s="47">
        <v>7</v>
      </c>
      <c r="F87" s="47">
        <v>4</v>
      </c>
      <c r="G87" s="47">
        <v>16</v>
      </c>
      <c r="H87" s="47">
        <v>1</v>
      </c>
      <c r="I87" s="47">
        <v>15</v>
      </c>
      <c r="J87" s="47">
        <v>13</v>
      </c>
      <c r="K87" s="47">
        <v>11</v>
      </c>
      <c r="L87" s="47">
        <v>8</v>
      </c>
      <c r="M87" s="47">
        <v>9</v>
      </c>
      <c r="N87" s="47">
        <v>6</v>
      </c>
      <c r="O87" s="47">
        <v>2</v>
      </c>
      <c r="P87" s="47">
        <v>5</v>
      </c>
      <c r="Q87" s="47">
        <v>18</v>
      </c>
      <c r="R87" s="47">
        <v>17</v>
      </c>
      <c r="S87" s="47">
        <v>12</v>
      </c>
      <c r="T87" s="47">
        <v>10</v>
      </c>
      <c r="U87" s="47">
        <v>19</v>
      </c>
      <c r="V87" s="47">
        <v>20</v>
      </c>
      <c r="W87" s="91">
        <f t="shared" si="18"/>
        <v>210</v>
      </c>
      <c r="X87" s="7">
        <v>18</v>
      </c>
      <c r="Y87" s="81" t="s">
        <v>186</v>
      </c>
      <c r="Z87" s="87">
        <f t="shared" si="24"/>
        <v>5</v>
      </c>
      <c r="AA87" s="87">
        <f t="shared" si="24"/>
        <v>12</v>
      </c>
      <c r="AB87" s="87">
        <f t="shared" si="24"/>
        <v>16</v>
      </c>
      <c r="AC87" s="87">
        <f t="shared" si="24"/>
        <v>13</v>
      </c>
      <c r="AD87" s="87">
        <f t="shared" si="24"/>
        <v>7</v>
      </c>
      <c r="AE87" s="87">
        <f t="shared" si="24"/>
        <v>10</v>
      </c>
      <c r="AF87" s="87">
        <f t="shared" si="24"/>
        <v>6</v>
      </c>
      <c r="AG87" s="87">
        <f t="shared" si="24"/>
        <v>4</v>
      </c>
      <c r="AH87" s="87">
        <f t="shared" si="24"/>
        <v>2</v>
      </c>
      <c r="AI87" s="87">
        <f t="shared" si="24"/>
        <v>17</v>
      </c>
      <c r="AJ87" s="87">
        <f t="shared" si="24"/>
        <v>18</v>
      </c>
      <c r="AK87" s="87">
        <f t="shared" si="24"/>
        <v>15</v>
      </c>
      <c r="AL87" s="87">
        <f t="shared" si="24"/>
        <v>11</v>
      </c>
      <c r="AM87" s="87">
        <f t="shared" si="24"/>
        <v>14</v>
      </c>
      <c r="AN87" s="87">
        <f t="shared" si="24"/>
        <v>9</v>
      </c>
      <c r="AO87" s="87">
        <f>IF(R87&lt;10,R87+9,R87-9)</f>
        <v>8</v>
      </c>
      <c r="AP87" s="87">
        <f t="shared" si="20"/>
        <v>3</v>
      </c>
      <c r="AQ87" s="87">
        <f t="shared" si="20"/>
        <v>1</v>
      </c>
      <c r="AR87" s="87">
        <f t="shared" si="20"/>
        <v>10</v>
      </c>
      <c r="AS87" s="87">
        <f t="shared" si="20"/>
        <v>11</v>
      </c>
      <c r="AT87" s="84"/>
      <c r="AU87" s="87">
        <f>S70</f>
        <v>17</v>
      </c>
      <c r="AV87" s="87">
        <f>S71</f>
        <v>17</v>
      </c>
      <c r="AW87" s="87">
        <f>S72</f>
        <v>18</v>
      </c>
      <c r="AX87" s="87">
        <f>S73</f>
        <v>5</v>
      </c>
      <c r="AY87" s="87">
        <f>S74</f>
        <v>18</v>
      </c>
      <c r="AZ87" s="87">
        <f>S75</f>
        <v>17</v>
      </c>
      <c r="BA87" s="21"/>
      <c r="BB87" s="21"/>
      <c r="BC87" s="21"/>
      <c r="BD87" s="83"/>
    </row>
    <row r="88" spans="1:56" ht="18" customHeight="1" thickBot="1" x14ac:dyDescent="0.35">
      <c r="A88" s="82">
        <v>19</v>
      </c>
      <c r="B88" s="81" t="str">
        <f>B31</f>
        <v>liste type</v>
      </c>
      <c r="C88" s="47">
        <v>14</v>
      </c>
      <c r="D88" s="47">
        <v>3</v>
      </c>
      <c r="E88" s="47">
        <v>7</v>
      </c>
      <c r="F88" s="47">
        <v>4</v>
      </c>
      <c r="G88" s="47">
        <v>16</v>
      </c>
      <c r="H88" s="47">
        <v>1</v>
      </c>
      <c r="I88" s="47">
        <v>15</v>
      </c>
      <c r="J88" s="47">
        <v>13</v>
      </c>
      <c r="K88" s="47">
        <v>11</v>
      </c>
      <c r="L88" s="47">
        <v>8</v>
      </c>
      <c r="M88" s="47">
        <v>9</v>
      </c>
      <c r="N88" s="47">
        <v>6</v>
      </c>
      <c r="O88" s="47">
        <v>2</v>
      </c>
      <c r="P88" s="47">
        <v>5</v>
      </c>
      <c r="Q88" s="47">
        <v>18</v>
      </c>
      <c r="R88" s="47">
        <v>17</v>
      </c>
      <c r="S88" s="47">
        <v>12</v>
      </c>
      <c r="T88" s="47">
        <v>10</v>
      </c>
      <c r="U88" s="47">
        <v>19</v>
      </c>
      <c r="V88" s="47">
        <v>20</v>
      </c>
      <c r="W88" s="91">
        <f t="shared" si="18"/>
        <v>210</v>
      </c>
      <c r="X88" s="7">
        <v>19</v>
      </c>
      <c r="Y88" s="81" t="s">
        <v>186</v>
      </c>
      <c r="Z88" s="87">
        <f t="shared" si="24"/>
        <v>5</v>
      </c>
      <c r="AA88" s="87">
        <f t="shared" si="24"/>
        <v>12</v>
      </c>
      <c r="AB88" s="87">
        <f t="shared" si="24"/>
        <v>16</v>
      </c>
      <c r="AC88" s="87">
        <f t="shared" si="24"/>
        <v>13</v>
      </c>
      <c r="AD88" s="87">
        <f t="shared" si="24"/>
        <v>7</v>
      </c>
      <c r="AE88" s="87">
        <f t="shared" si="24"/>
        <v>10</v>
      </c>
      <c r="AF88" s="87">
        <f t="shared" si="24"/>
        <v>6</v>
      </c>
      <c r="AG88" s="87">
        <f t="shared" si="24"/>
        <v>4</v>
      </c>
      <c r="AH88" s="87">
        <f t="shared" si="24"/>
        <v>2</v>
      </c>
      <c r="AI88" s="87">
        <f t="shared" si="24"/>
        <v>17</v>
      </c>
      <c r="AJ88" s="87">
        <f t="shared" si="24"/>
        <v>18</v>
      </c>
      <c r="AK88" s="87">
        <f t="shared" si="24"/>
        <v>15</v>
      </c>
      <c r="AL88" s="87">
        <f t="shared" si="24"/>
        <v>11</v>
      </c>
      <c r="AM88" s="87">
        <f t="shared" si="24"/>
        <v>14</v>
      </c>
      <c r="AN88" s="87">
        <f t="shared" si="24"/>
        <v>9</v>
      </c>
      <c r="AO88" s="87">
        <f>IF(R88&lt;10,R88+9,R88-9)</f>
        <v>8</v>
      </c>
      <c r="AP88" s="87">
        <f t="shared" si="20"/>
        <v>3</v>
      </c>
      <c r="AQ88" s="87">
        <f t="shared" si="20"/>
        <v>1</v>
      </c>
      <c r="AR88" s="87">
        <f t="shared" si="20"/>
        <v>10</v>
      </c>
      <c r="AS88" s="87">
        <f t="shared" si="20"/>
        <v>11</v>
      </c>
      <c r="AT88" s="84"/>
      <c r="AU88" s="21"/>
      <c r="AV88" s="21"/>
      <c r="AW88" s="21"/>
      <c r="AX88" s="21"/>
      <c r="AY88" s="21"/>
      <c r="AZ88" s="21"/>
      <c r="BA88" s="21"/>
      <c r="BB88" s="21"/>
      <c r="BC88" s="21"/>
      <c r="BD88" s="83"/>
    </row>
    <row r="89" spans="1:56" ht="18" customHeight="1" thickBot="1" x14ac:dyDescent="0.35">
      <c r="A89" s="8">
        <v>20</v>
      </c>
      <c r="B89" s="98" t="str">
        <f>B32</f>
        <v>la synthese de geny</v>
      </c>
      <c r="C89" s="47">
        <v>7</v>
      </c>
      <c r="D89" s="47">
        <v>4</v>
      </c>
      <c r="E89" s="47">
        <v>14</v>
      </c>
      <c r="F89" s="47">
        <v>3</v>
      </c>
      <c r="G89" s="47">
        <v>2</v>
      </c>
      <c r="H89" s="47">
        <v>16</v>
      </c>
      <c r="I89" s="47">
        <v>17</v>
      </c>
      <c r="J89" s="47">
        <v>11</v>
      </c>
      <c r="K89" s="47">
        <v>13</v>
      </c>
      <c r="L89" s="47">
        <v>6</v>
      </c>
      <c r="M89" s="47">
        <v>8</v>
      </c>
      <c r="N89" s="47">
        <v>18</v>
      </c>
      <c r="O89" s="47">
        <v>5</v>
      </c>
      <c r="P89" s="47">
        <v>1</v>
      </c>
      <c r="Q89" s="47">
        <v>15</v>
      </c>
      <c r="R89" s="47">
        <v>9</v>
      </c>
      <c r="S89" s="47">
        <v>12</v>
      </c>
      <c r="T89" s="47">
        <v>10</v>
      </c>
      <c r="U89" s="47">
        <v>19</v>
      </c>
      <c r="V89" s="47">
        <v>20</v>
      </c>
      <c r="W89" s="126">
        <f t="shared" si="18"/>
        <v>210</v>
      </c>
      <c r="X89" s="7">
        <v>20</v>
      </c>
      <c r="Y89" s="81" t="s">
        <v>186</v>
      </c>
      <c r="Z89" s="87">
        <f t="shared" si="24"/>
        <v>16</v>
      </c>
      <c r="AA89" s="87">
        <f t="shared" si="24"/>
        <v>13</v>
      </c>
      <c r="AB89" s="87">
        <f t="shared" si="24"/>
        <v>5</v>
      </c>
      <c r="AC89" s="87">
        <f t="shared" si="24"/>
        <v>12</v>
      </c>
      <c r="AD89" s="87">
        <f t="shared" si="24"/>
        <v>11</v>
      </c>
      <c r="AE89" s="87">
        <f t="shared" si="24"/>
        <v>7</v>
      </c>
      <c r="AF89" s="87">
        <f t="shared" si="24"/>
        <v>8</v>
      </c>
      <c r="AG89" s="87">
        <f t="shared" si="24"/>
        <v>2</v>
      </c>
      <c r="AH89" s="87">
        <f t="shared" si="24"/>
        <v>4</v>
      </c>
      <c r="AI89" s="87">
        <f t="shared" si="24"/>
        <v>15</v>
      </c>
      <c r="AJ89" s="87">
        <f t="shared" si="24"/>
        <v>17</v>
      </c>
      <c r="AK89" s="87">
        <f t="shared" si="24"/>
        <v>9</v>
      </c>
      <c r="AL89" s="87">
        <f t="shared" si="24"/>
        <v>14</v>
      </c>
      <c r="AM89" s="87">
        <f t="shared" si="24"/>
        <v>10</v>
      </c>
      <c r="AN89" s="87">
        <f t="shared" si="24"/>
        <v>6</v>
      </c>
      <c r="AO89" s="87">
        <f>IF(R89&lt;10,R89+9,R89-9)</f>
        <v>18</v>
      </c>
      <c r="AP89" s="87">
        <f t="shared" si="20"/>
        <v>3</v>
      </c>
      <c r="AQ89" s="87">
        <f t="shared" si="20"/>
        <v>1</v>
      </c>
      <c r="AR89" s="87">
        <f t="shared" si="20"/>
        <v>10</v>
      </c>
      <c r="AS89" s="87">
        <f t="shared" si="20"/>
        <v>11</v>
      </c>
      <c r="AT89" s="84"/>
      <c r="AU89" s="21"/>
      <c r="AV89" s="21"/>
      <c r="AW89" s="21"/>
      <c r="AX89" s="21"/>
      <c r="AY89" s="21"/>
      <c r="AZ89" s="21"/>
      <c r="BA89" s="21"/>
      <c r="BB89" s="21"/>
      <c r="BC89" s="21"/>
      <c r="BD89" s="83"/>
    </row>
    <row r="90" spans="1:56" s="7" customFormat="1" ht="18" customHeight="1" thickBot="1" x14ac:dyDescent="0.35">
      <c r="A90" s="98">
        <v>21</v>
      </c>
      <c r="B90" s="98" t="s">
        <v>67</v>
      </c>
      <c r="C90" s="47">
        <v>7</v>
      </c>
      <c r="D90" s="47">
        <v>4</v>
      </c>
      <c r="E90" s="47">
        <v>3</v>
      </c>
      <c r="F90" s="47">
        <v>17</v>
      </c>
      <c r="G90" s="47">
        <v>2</v>
      </c>
      <c r="H90" s="47">
        <v>14</v>
      </c>
      <c r="I90" s="47">
        <v>11</v>
      </c>
      <c r="J90" s="47">
        <v>16</v>
      </c>
      <c r="K90" s="47">
        <v>13</v>
      </c>
      <c r="L90" s="47">
        <v>6</v>
      </c>
      <c r="M90" s="47">
        <v>8</v>
      </c>
      <c r="N90" s="47">
        <v>18</v>
      </c>
      <c r="O90" s="47">
        <v>5</v>
      </c>
      <c r="P90" s="47">
        <v>9</v>
      </c>
      <c r="Q90" s="47">
        <v>15</v>
      </c>
      <c r="R90" s="47">
        <v>10</v>
      </c>
      <c r="S90" s="47">
        <v>12</v>
      </c>
      <c r="T90" s="47">
        <v>1</v>
      </c>
      <c r="U90" s="47">
        <v>19</v>
      </c>
      <c r="V90" s="47">
        <v>20</v>
      </c>
      <c r="W90" s="91">
        <f>SUM(C90:V90)</f>
        <v>210</v>
      </c>
      <c r="X90" s="7">
        <v>21</v>
      </c>
      <c r="Y90" s="81" t="s">
        <v>186</v>
      </c>
      <c r="Z90" s="87">
        <f t="shared" ref="Z90:Z119" si="25">IF(C90&lt;10,C90+9,C90-9)</f>
        <v>16</v>
      </c>
      <c r="AA90" s="87">
        <f t="shared" ref="AA90:AA119" si="26">IF(D90&lt;10,D90+9,D90-9)</f>
        <v>13</v>
      </c>
      <c r="AB90" s="87">
        <f t="shared" ref="AB90:AB119" si="27">IF(E90&lt;10,E90+9,E90-9)</f>
        <v>12</v>
      </c>
      <c r="AC90" s="87">
        <f t="shared" ref="AC90:AC119" si="28">IF(F90&lt;10,F90+9,F90-9)</f>
        <v>8</v>
      </c>
      <c r="AD90" s="87">
        <f t="shared" ref="AD90:AD119" si="29">IF(G90&lt;10,G90+9,G90-9)</f>
        <v>11</v>
      </c>
      <c r="AE90" s="87">
        <f t="shared" ref="AE90:AE119" si="30">IF(H90&lt;10,H90+9,H90-9)</f>
        <v>5</v>
      </c>
      <c r="AF90" s="87">
        <f t="shared" ref="AF90:AF119" si="31">IF(I90&lt;10,I90+9,I90-9)</f>
        <v>2</v>
      </c>
      <c r="AG90" s="87">
        <f t="shared" ref="AG90:AG119" si="32">IF(J90&lt;10,J90+9,J90-9)</f>
        <v>7</v>
      </c>
      <c r="AH90" s="87">
        <f t="shared" ref="AH90:AH119" si="33">IF(K90&lt;10,K90+9,K90-9)</f>
        <v>4</v>
      </c>
      <c r="AI90" s="87">
        <f t="shared" ref="AI90:AI119" si="34">IF(L90&lt;10,L90+9,L90-9)</f>
        <v>15</v>
      </c>
      <c r="AJ90" s="87">
        <f t="shared" ref="AJ90:AJ119" si="35">IF(M90&lt;10,M90+9,M90-9)</f>
        <v>17</v>
      </c>
      <c r="AK90" s="87">
        <f t="shared" ref="AK90:AK119" si="36">IF(N90&lt;10,N90+9,N90-9)</f>
        <v>9</v>
      </c>
      <c r="AL90" s="87">
        <f t="shared" ref="AL90:AL119" si="37">IF(O90&lt;10,O90+9,O90-9)</f>
        <v>14</v>
      </c>
      <c r="AM90" s="87">
        <f t="shared" ref="AM90:AM119" si="38">IF(P90&lt;10,P90+9,P90-9)</f>
        <v>18</v>
      </c>
      <c r="AN90" s="87">
        <f t="shared" ref="AN90:AN119" si="39">IF(Q90&lt;10,Q90+9,Q90-9)</f>
        <v>6</v>
      </c>
      <c r="AO90" s="87">
        <f>IF(S90&lt;10,S90+9,S90-9)</f>
        <v>3</v>
      </c>
      <c r="AP90" s="87">
        <f>IF(T90&lt;10,T90+9,T90-9)</f>
        <v>10</v>
      </c>
      <c r="AQ90" s="87">
        <f>IF(U90&lt;10,U90+9,U90-9)</f>
        <v>10</v>
      </c>
      <c r="AR90" s="87">
        <f>IF(V90&lt;10,V90+9,V90-9)</f>
        <v>11</v>
      </c>
      <c r="AS90" s="87" t="e">
        <f>IF(#REF!&lt;10,#REF!+9,#REF!-9)</f>
        <v>#REF!</v>
      </c>
      <c r="AT90" s="84"/>
      <c r="AU90" s="21"/>
      <c r="AV90" s="21"/>
      <c r="AW90" s="21"/>
      <c r="AX90" s="21"/>
      <c r="AY90" s="21"/>
      <c r="AZ90" s="21"/>
      <c r="BA90" s="21"/>
      <c r="BB90" s="21"/>
      <c r="BC90" s="21"/>
      <c r="BD90" s="83"/>
    </row>
    <row r="91" spans="1:56" s="7" customFormat="1" ht="18" customHeight="1" thickBot="1" x14ac:dyDescent="0.35">
      <c r="A91" s="82">
        <v>22</v>
      </c>
      <c r="B91" s="81" t="s">
        <v>68</v>
      </c>
      <c r="C91" s="47">
        <v>4</v>
      </c>
      <c r="D91" s="47">
        <v>7</v>
      </c>
      <c r="E91" s="47">
        <v>14</v>
      </c>
      <c r="F91" s="47">
        <v>3</v>
      </c>
      <c r="G91" s="47">
        <v>17</v>
      </c>
      <c r="H91" s="47">
        <v>16</v>
      </c>
      <c r="I91" s="47">
        <v>2</v>
      </c>
      <c r="J91" s="47">
        <v>13</v>
      </c>
      <c r="K91" s="47">
        <v>11</v>
      </c>
      <c r="L91" s="47">
        <v>6</v>
      </c>
      <c r="M91" s="47">
        <v>8</v>
      </c>
      <c r="N91" s="47">
        <v>18</v>
      </c>
      <c r="O91" s="47">
        <v>5</v>
      </c>
      <c r="P91" s="47">
        <v>9</v>
      </c>
      <c r="Q91" s="47">
        <v>15</v>
      </c>
      <c r="R91" s="47">
        <v>10</v>
      </c>
      <c r="S91" s="47">
        <v>12</v>
      </c>
      <c r="T91" s="47">
        <v>1</v>
      </c>
      <c r="U91" s="47">
        <v>19</v>
      </c>
      <c r="V91" s="47">
        <v>20</v>
      </c>
      <c r="W91" s="91">
        <f t="shared" si="18"/>
        <v>210</v>
      </c>
      <c r="X91" s="7">
        <v>22</v>
      </c>
      <c r="Y91" s="81" t="s">
        <v>186</v>
      </c>
      <c r="Z91" s="87">
        <f t="shared" si="25"/>
        <v>13</v>
      </c>
      <c r="AA91" s="87">
        <f t="shared" si="26"/>
        <v>16</v>
      </c>
      <c r="AB91" s="87">
        <f t="shared" si="27"/>
        <v>5</v>
      </c>
      <c r="AC91" s="87">
        <f t="shared" si="28"/>
        <v>12</v>
      </c>
      <c r="AD91" s="87">
        <f t="shared" si="29"/>
        <v>8</v>
      </c>
      <c r="AE91" s="87">
        <f t="shared" si="30"/>
        <v>7</v>
      </c>
      <c r="AF91" s="87">
        <f t="shared" si="31"/>
        <v>11</v>
      </c>
      <c r="AG91" s="87">
        <f t="shared" si="32"/>
        <v>4</v>
      </c>
      <c r="AH91" s="87">
        <f t="shared" si="33"/>
        <v>2</v>
      </c>
      <c r="AI91" s="87">
        <f t="shared" si="34"/>
        <v>15</v>
      </c>
      <c r="AJ91" s="87">
        <f t="shared" si="35"/>
        <v>17</v>
      </c>
      <c r="AK91" s="87">
        <f t="shared" si="36"/>
        <v>9</v>
      </c>
      <c r="AL91" s="87">
        <f t="shared" si="37"/>
        <v>14</v>
      </c>
      <c r="AM91" s="87">
        <f t="shared" si="38"/>
        <v>18</v>
      </c>
      <c r="AN91" s="87">
        <f t="shared" si="39"/>
        <v>6</v>
      </c>
      <c r="AO91" s="87">
        <f t="shared" ref="AO91:AO119" si="40">IF(R91&lt;10,R91+9,R91-9)</f>
        <v>1</v>
      </c>
      <c r="AP91" s="87">
        <f t="shared" ref="AP91:AP119" si="41">IF(S91&lt;10,S91+9,S91-9)</f>
        <v>3</v>
      </c>
      <c r="AQ91" s="87">
        <f t="shared" ref="AQ91:AQ119" si="42">IF(T91&lt;10,T91+9,T91-9)</f>
        <v>10</v>
      </c>
      <c r="AR91" s="87">
        <f t="shared" ref="AR91:AR107" si="43">IF(U91&lt;10,U91+9,U91-9)</f>
        <v>10</v>
      </c>
      <c r="AS91" s="87">
        <f t="shared" ref="AS91:AS119" si="44">IF(V91&lt;10,V91+9,V91-9)</f>
        <v>11</v>
      </c>
      <c r="AT91" s="84"/>
      <c r="AU91" s="21"/>
      <c r="AV91" s="21"/>
      <c r="AW91" s="21"/>
      <c r="AX91" s="21"/>
      <c r="AY91" s="21"/>
      <c r="AZ91" s="21"/>
      <c r="BA91" s="21"/>
      <c r="BB91" s="21"/>
      <c r="BC91" s="21"/>
      <c r="BD91" s="83"/>
    </row>
    <row r="92" spans="1:56" s="7" customFormat="1" ht="18" customHeight="1" thickBot="1" x14ac:dyDescent="0.35">
      <c r="A92" s="82">
        <v>23</v>
      </c>
      <c r="B92" s="81" t="s">
        <v>69</v>
      </c>
      <c r="C92" s="47">
        <v>7</v>
      </c>
      <c r="D92" s="47">
        <v>4</v>
      </c>
      <c r="E92" s="47">
        <v>17</v>
      </c>
      <c r="F92" s="47">
        <v>14</v>
      </c>
      <c r="G92" s="47">
        <v>2</v>
      </c>
      <c r="H92" s="47">
        <v>3</v>
      </c>
      <c r="I92" s="47">
        <v>16</v>
      </c>
      <c r="J92" s="47">
        <v>11</v>
      </c>
      <c r="K92" s="47">
        <v>13</v>
      </c>
      <c r="L92" s="47">
        <v>6</v>
      </c>
      <c r="M92" s="47">
        <v>8</v>
      </c>
      <c r="N92" s="47">
        <v>18</v>
      </c>
      <c r="O92" s="47">
        <v>5</v>
      </c>
      <c r="P92" s="47">
        <v>9</v>
      </c>
      <c r="Q92" s="47">
        <v>15</v>
      </c>
      <c r="R92" s="47">
        <v>10</v>
      </c>
      <c r="S92" s="47">
        <v>12</v>
      </c>
      <c r="T92" s="47">
        <v>1</v>
      </c>
      <c r="U92" s="47">
        <v>19</v>
      </c>
      <c r="V92" s="47">
        <v>20</v>
      </c>
      <c r="W92" s="91">
        <f t="shared" si="18"/>
        <v>210</v>
      </c>
      <c r="X92" s="7">
        <v>23</v>
      </c>
      <c r="Y92" s="81" t="s">
        <v>186</v>
      </c>
      <c r="Z92" s="87">
        <f t="shared" si="25"/>
        <v>16</v>
      </c>
      <c r="AA92" s="87">
        <f t="shared" si="26"/>
        <v>13</v>
      </c>
      <c r="AB92" s="87">
        <f t="shared" si="27"/>
        <v>8</v>
      </c>
      <c r="AC92" s="87">
        <f t="shared" si="28"/>
        <v>5</v>
      </c>
      <c r="AD92" s="87">
        <f t="shared" si="29"/>
        <v>11</v>
      </c>
      <c r="AE92" s="87">
        <f t="shared" si="30"/>
        <v>12</v>
      </c>
      <c r="AF92" s="87">
        <f t="shared" si="31"/>
        <v>7</v>
      </c>
      <c r="AG92" s="87">
        <f t="shared" si="32"/>
        <v>2</v>
      </c>
      <c r="AH92" s="87">
        <f t="shared" si="33"/>
        <v>4</v>
      </c>
      <c r="AI92" s="87">
        <f t="shared" si="34"/>
        <v>15</v>
      </c>
      <c r="AJ92" s="87">
        <f t="shared" si="35"/>
        <v>17</v>
      </c>
      <c r="AK92" s="87">
        <f t="shared" si="36"/>
        <v>9</v>
      </c>
      <c r="AL92" s="87">
        <f t="shared" si="37"/>
        <v>14</v>
      </c>
      <c r="AM92" s="87">
        <f t="shared" si="38"/>
        <v>18</v>
      </c>
      <c r="AN92" s="87">
        <f t="shared" si="39"/>
        <v>6</v>
      </c>
      <c r="AO92" s="87">
        <f t="shared" si="40"/>
        <v>1</v>
      </c>
      <c r="AP92" s="87">
        <f t="shared" si="41"/>
        <v>3</v>
      </c>
      <c r="AQ92" s="87">
        <f t="shared" si="42"/>
        <v>10</v>
      </c>
      <c r="AR92" s="87">
        <f t="shared" si="43"/>
        <v>10</v>
      </c>
      <c r="AS92" s="87">
        <f t="shared" si="44"/>
        <v>11</v>
      </c>
      <c r="AT92" s="84"/>
      <c r="AU92" s="21"/>
      <c r="AV92" s="21"/>
      <c r="AW92" s="21"/>
      <c r="AX92" s="21"/>
      <c r="AY92" s="21"/>
      <c r="AZ92" s="21"/>
      <c r="BA92" s="21"/>
      <c r="BB92" s="21"/>
      <c r="BC92" s="21"/>
      <c r="BD92" s="83"/>
    </row>
    <row r="93" spans="1:56" s="7" customFormat="1" ht="18" customHeight="1" thickBot="1" x14ac:dyDescent="0.35">
      <c r="A93" s="82">
        <v>24</v>
      </c>
      <c r="B93" s="81" t="s">
        <v>70</v>
      </c>
      <c r="C93" s="47">
        <v>7</v>
      </c>
      <c r="D93" s="47">
        <v>4</v>
      </c>
      <c r="E93" s="47">
        <v>3</v>
      </c>
      <c r="F93" s="47">
        <v>17</v>
      </c>
      <c r="G93" s="47">
        <v>2</v>
      </c>
      <c r="H93" s="47">
        <v>14</v>
      </c>
      <c r="I93" s="47">
        <v>11</v>
      </c>
      <c r="J93" s="47">
        <v>16</v>
      </c>
      <c r="K93" s="47">
        <v>13</v>
      </c>
      <c r="L93" s="47">
        <v>6</v>
      </c>
      <c r="M93" s="47">
        <v>8</v>
      </c>
      <c r="N93" s="47">
        <v>18</v>
      </c>
      <c r="O93" s="47">
        <v>5</v>
      </c>
      <c r="P93" s="47">
        <v>9</v>
      </c>
      <c r="Q93" s="47">
        <v>15</v>
      </c>
      <c r="R93" s="47">
        <v>10</v>
      </c>
      <c r="S93" s="47">
        <v>12</v>
      </c>
      <c r="T93" s="47">
        <v>1</v>
      </c>
      <c r="U93" s="47">
        <v>19</v>
      </c>
      <c r="V93" s="47">
        <v>20</v>
      </c>
      <c r="W93" s="91">
        <f t="shared" si="18"/>
        <v>210</v>
      </c>
      <c r="X93" s="7">
        <v>24</v>
      </c>
      <c r="Y93" s="81" t="s">
        <v>186</v>
      </c>
      <c r="Z93" s="87">
        <f t="shared" si="25"/>
        <v>16</v>
      </c>
      <c r="AA93" s="87">
        <f t="shared" si="26"/>
        <v>13</v>
      </c>
      <c r="AB93" s="87">
        <f t="shared" si="27"/>
        <v>12</v>
      </c>
      <c r="AC93" s="87">
        <f t="shared" si="28"/>
        <v>8</v>
      </c>
      <c r="AD93" s="87">
        <f t="shared" si="29"/>
        <v>11</v>
      </c>
      <c r="AE93" s="87">
        <f t="shared" si="30"/>
        <v>5</v>
      </c>
      <c r="AF93" s="87">
        <f t="shared" si="31"/>
        <v>2</v>
      </c>
      <c r="AG93" s="87">
        <f t="shared" si="32"/>
        <v>7</v>
      </c>
      <c r="AH93" s="87">
        <f t="shared" si="33"/>
        <v>4</v>
      </c>
      <c r="AI93" s="87">
        <f t="shared" si="34"/>
        <v>15</v>
      </c>
      <c r="AJ93" s="87">
        <f t="shared" si="35"/>
        <v>17</v>
      </c>
      <c r="AK93" s="87">
        <f t="shared" si="36"/>
        <v>9</v>
      </c>
      <c r="AL93" s="87">
        <f t="shared" si="37"/>
        <v>14</v>
      </c>
      <c r="AM93" s="87">
        <f t="shared" si="38"/>
        <v>18</v>
      </c>
      <c r="AN93" s="87">
        <f t="shared" si="39"/>
        <v>6</v>
      </c>
      <c r="AO93" s="87">
        <f t="shared" si="40"/>
        <v>1</v>
      </c>
      <c r="AP93" s="87">
        <f t="shared" si="41"/>
        <v>3</v>
      </c>
      <c r="AQ93" s="87">
        <f t="shared" si="42"/>
        <v>10</v>
      </c>
      <c r="AR93" s="87">
        <f t="shared" si="43"/>
        <v>10</v>
      </c>
      <c r="AS93" s="87">
        <f t="shared" si="44"/>
        <v>11</v>
      </c>
      <c r="AT93" s="84"/>
      <c r="AU93" s="21"/>
      <c r="AV93" s="21"/>
      <c r="AW93" s="21"/>
      <c r="AX93" s="21"/>
      <c r="AY93" s="21"/>
      <c r="AZ93" s="21"/>
      <c r="BA93" s="21"/>
      <c r="BB93" s="21"/>
      <c r="BC93" s="21"/>
      <c r="BD93" s="83"/>
    </row>
    <row r="94" spans="1:56" s="7" customFormat="1" ht="18" customHeight="1" thickBot="1" x14ac:dyDescent="0.35">
      <c r="A94" s="82">
        <v>25</v>
      </c>
      <c r="B94" s="81" t="s">
        <v>71</v>
      </c>
      <c r="C94" s="47">
        <v>7</v>
      </c>
      <c r="D94" s="47">
        <v>4</v>
      </c>
      <c r="E94" s="47">
        <v>16</v>
      </c>
      <c r="F94" s="47">
        <v>14</v>
      </c>
      <c r="G94" s="47">
        <v>3</v>
      </c>
      <c r="H94" s="47">
        <v>2</v>
      </c>
      <c r="I94" s="47">
        <v>13</v>
      </c>
      <c r="J94" s="47">
        <v>5</v>
      </c>
      <c r="K94" s="47">
        <v>17</v>
      </c>
      <c r="L94" s="47">
        <v>11</v>
      </c>
      <c r="M94" s="47">
        <v>6</v>
      </c>
      <c r="N94" s="47">
        <v>8</v>
      </c>
      <c r="O94" s="47">
        <v>18</v>
      </c>
      <c r="P94" s="47">
        <v>9</v>
      </c>
      <c r="Q94" s="47">
        <v>15</v>
      </c>
      <c r="R94" s="47">
        <v>10</v>
      </c>
      <c r="S94" s="47">
        <v>12</v>
      </c>
      <c r="T94" s="47">
        <v>1</v>
      </c>
      <c r="U94" s="47">
        <v>19</v>
      </c>
      <c r="V94" s="47">
        <v>20</v>
      </c>
      <c r="W94" s="91">
        <f t="shared" si="18"/>
        <v>210</v>
      </c>
      <c r="X94" s="7">
        <v>25</v>
      </c>
      <c r="Y94" s="81" t="s">
        <v>186</v>
      </c>
      <c r="Z94" s="87">
        <f t="shared" si="25"/>
        <v>16</v>
      </c>
      <c r="AA94" s="87">
        <f t="shared" si="26"/>
        <v>13</v>
      </c>
      <c r="AB94" s="87">
        <f t="shared" si="27"/>
        <v>7</v>
      </c>
      <c r="AC94" s="87">
        <f t="shared" si="28"/>
        <v>5</v>
      </c>
      <c r="AD94" s="87">
        <f t="shared" si="29"/>
        <v>12</v>
      </c>
      <c r="AE94" s="87">
        <f t="shared" si="30"/>
        <v>11</v>
      </c>
      <c r="AF94" s="87">
        <f t="shared" si="31"/>
        <v>4</v>
      </c>
      <c r="AG94" s="87">
        <f t="shared" si="32"/>
        <v>14</v>
      </c>
      <c r="AH94" s="87">
        <f t="shared" si="33"/>
        <v>8</v>
      </c>
      <c r="AI94" s="87">
        <f t="shared" si="34"/>
        <v>2</v>
      </c>
      <c r="AJ94" s="87">
        <f t="shared" si="35"/>
        <v>15</v>
      </c>
      <c r="AK94" s="87">
        <f t="shared" si="36"/>
        <v>17</v>
      </c>
      <c r="AL94" s="87">
        <f t="shared" si="37"/>
        <v>9</v>
      </c>
      <c r="AM94" s="87">
        <f t="shared" si="38"/>
        <v>18</v>
      </c>
      <c r="AN94" s="87">
        <f t="shared" si="39"/>
        <v>6</v>
      </c>
      <c r="AO94" s="87">
        <f t="shared" si="40"/>
        <v>1</v>
      </c>
      <c r="AP94" s="87">
        <f t="shared" si="41"/>
        <v>3</v>
      </c>
      <c r="AQ94" s="87">
        <f t="shared" si="42"/>
        <v>10</v>
      </c>
      <c r="AR94" s="87">
        <f t="shared" si="43"/>
        <v>10</v>
      </c>
      <c r="AS94" s="87">
        <f t="shared" si="44"/>
        <v>11</v>
      </c>
      <c r="AT94" s="84"/>
      <c r="AU94" s="21"/>
      <c r="AV94" s="21"/>
      <c r="AW94" s="21"/>
      <c r="AX94" s="21"/>
      <c r="AY94" s="21"/>
      <c r="AZ94" s="21"/>
      <c r="BA94" s="21"/>
      <c r="BB94" s="21"/>
      <c r="BC94" s="21"/>
      <c r="BD94" s="83"/>
    </row>
    <row r="95" spans="1:56" s="7" customFormat="1" ht="18" customHeight="1" thickBot="1" x14ac:dyDescent="0.35">
      <c r="A95" s="82">
        <v>26</v>
      </c>
      <c r="B95" s="81" t="s">
        <v>72</v>
      </c>
      <c r="C95" s="47">
        <v>4</v>
      </c>
      <c r="D95" s="47">
        <v>7</v>
      </c>
      <c r="E95" s="47">
        <v>2</v>
      </c>
      <c r="F95" s="47">
        <v>14</v>
      </c>
      <c r="G95" s="47">
        <v>17</v>
      </c>
      <c r="H95" s="47">
        <v>3</v>
      </c>
      <c r="I95" s="47">
        <v>6</v>
      </c>
      <c r="J95" s="47">
        <v>11</v>
      </c>
      <c r="K95" s="47">
        <v>16</v>
      </c>
      <c r="L95" s="47">
        <v>1</v>
      </c>
      <c r="M95" s="47">
        <v>15</v>
      </c>
      <c r="N95" s="47">
        <v>13</v>
      </c>
      <c r="O95" s="47">
        <v>8</v>
      </c>
      <c r="P95" s="47">
        <v>9</v>
      </c>
      <c r="Q95" s="47">
        <v>5</v>
      </c>
      <c r="R95" s="47">
        <v>18</v>
      </c>
      <c r="S95" s="47">
        <v>12</v>
      </c>
      <c r="T95" s="47">
        <v>10</v>
      </c>
      <c r="U95" s="47">
        <v>19</v>
      </c>
      <c r="V95" s="47">
        <v>20</v>
      </c>
      <c r="W95" s="91">
        <f t="shared" si="18"/>
        <v>210</v>
      </c>
      <c r="X95" s="7">
        <v>26</v>
      </c>
      <c r="Y95" s="81" t="s">
        <v>186</v>
      </c>
      <c r="Z95" s="87">
        <f t="shared" si="25"/>
        <v>13</v>
      </c>
      <c r="AA95" s="87">
        <f t="shared" si="26"/>
        <v>16</v>
      </c>
      <c r="AB95" s="87">
        <f t="shared" si="27"/>
        <v>11</v>
      </c>
      <c r="AC95" s="87">
        <f t="shared" si="28"/>
        <v>5</v>
      </c>
      <c r="AD95" s="87">
        <f t="shared" si="29"/>
        <v>8</v>
      </c>
      <c r="AE95" s="87">
        <f t="shared" si="30"/>
        <v>12</v>
      </c>
      <c r="AF95" s="87">
        <f t="shared" si="31"/>
        <v>15</v>
      </c>
      <c r="AG95" s="87">
        <f t="shared" si="32"/>
        <v>2</v>
      </c>
      <c r="AH95" s="87">
        <f t="shared" si="33"/>
        <v>7</v>
      </c>
      <c r="AI95" s="87">
        <f t="shared" si="34"/>
        <v>10</v>
      </c>
      <c r="AJ95" s="87">
        <f t="shared" si="35"/>
        <v>6</v>
      </c>
      <c r="AK95" s="87">
        <f t="shared" si="36"/>
        <v>4</v>
      </c>
      <c r="AL95" s="87">
        <f t="shared" si="37"/>
        <v>17</v>
      </c>
      <c r="AM95" s="87">
        <f t="shared" si="38"/>
        <v>18</v>
      </c>
      <c r="AN95" s="87">
        <f t="shared" si="39"/>
        <v>14</v>
      </c>
      <c r="AO95" s="87">
        <f t="shared" si="40"/>
        <v>9</v>
      </c>
      <c r="AP95" s="87">
        <f t="shared" si="41"/>
        <v>3</v>
      </c>
      <c r="AQ95" s="87">
        <f t="shared" si="42"/>
        <v>1</v>
      </c>
      <c r="AR95" s="87">
        <f t="shared" si="43"/>
        <v>10</v>
      </c>
      <c r="AS95" s="87">
        <f t="shared" si="44"/>
        <v>11</v>
      </c>
      <c r="AT95" s="84"/>
      <c r="AU95" s="21"/>
      <c r="AV95" s="21"/>
      <c r="AW95" s="21"/>
      <c r="AX95" s="21"/>
      <c r="AY95" s="21"/>
      <c r="AZ95" s="21"/>
      <c r="BA95" s="21"/>
      <c r="BB95" s="21"/>
      <c r="BC95" s="21"/>
      <c r="BD95" s="83"/>
    </row>
    <row r="96" spans="1:56" s="7" customFormat="1" ht="18" customHeight="1" thickBot="1" x14ac:dyDescent="0.35">
      <c r="A96" s="82">
        <v>27</v>
      </c>
      <c r="B96" s="81" t="s">
        <v>73</v>
      </c>
      <c r="C96" s="47">
        <v>7</v>
      </c>
      <c r="D96" s="47">
        <v>4</v>
      </c>
      <c r="E96" s="47">
        <v>14</v>
      </c>
      <c r="F96" s="47">
        <v>17</v>
      </c>
      <c r="G96" s="47">
        <v>11</v>
      </c>
      <c r="H96" s="47">
        <v>3</v>
      </c>
      <c r="I96" s="47">
        <v>2</v>
      </c>
      <c r="J96" s="47">
        <v>16</v>
      </c>
      <c r="K96" s="47">
        <v>1</v>
      </c>
      <c r="L96" s="47">
        <v>15</v>
      </c>
      <c r="M96" s="47">
        <v>13</v>
      </c>
      <c r="N96" s="47">
        <v>8</v>
      </c>
      <c r="O96" s="47">
        <v>9</v>
      </c>
      <c r="P96" s="47">
        <v>6</v>
      </c>
      <c r="Q96" s="47">
        <v>5</v>
      </c>
      <c r="R96" s="47">
        <v>18</v>
      </c>
      <c r="S96" s="47">
        <v>12</v>
      </c>
      <c r="T96" s="47">
        <v>10</v>
      </c>
      <c r="U96" s="47">
        <v>19</v>
      </c>
      <c r="V96" s="47">
        <v>20</v>
      </c>
      <c r="W96" s="91">
        <f t="shared" si="18"/>
        <v>210</v>
      </c>
      <c r="X96" s="7">
        <v>27</v>
      </c>
      <c r="Y96" s="81" t="s">
        <v>186</v>
      </c>
      <c r="Z96" s="87">
        <f t="shared" si="25"/>
        <v>16</v>
      </c>
      <c r="AA96" s="87">
        <f t="shared" si="26"/>
        <v>13</v>
      </c>
      <c r="AB96" s="87">
        <f t="shared" si="27"/>
        <v>5</v>
      </c>
      <c r="AC96" s="87">
        <f t="shared" si="28"/>
        <v>8</v>
      </c>
      <c r="AD96" s="87">
        <f t="shared" si="29"/>
        <v>2</v>
      </c>
      <c r="AE96" s="87">
        <f t="shared" si="30"/>
        <v>12</v>
      </c>
      <c r="AF96" s="87">
        <f t="shared" si="31"/>
        <v>11</v>
      </c>
      <c r="AG96" s="87">
        <f t="shared" si="32"/>
        <v>7</v>
      </c>
      <c r="AH96" s="87">
        <f t="shared" si="33"/>
        <v>10</v>
      </c>
      <c r="AI96" s="87">
        <f t="shared" si="34"/>
        <v>6</v>
      </c>
      <c r="AJ96" s="87">
        <f t="shared" si="35"/>
        <v>4</v>
      </c>
      <c r="AK96" s="87">
        <f t="shared" si="36"/>
        <v>17</v>
      </c>
      <c r="AL96" s="87">
        <f t="shared" si="37"/>
        <v>18</v>
      </c>
      <c r="AM96" s="87">
        <f t="shared" si="38"/>
        <v>15</v>
      </c>
      <c r="AN96" s="87">
        <f t="shared" si="39"/>
        <v>14</v>
      </c>
      <c r="AO96" s="87">
        <f t="shared" si="40"/>
        <v>9</v>
      </c>
      <c r="AP96" s="87">
        <f t="shared" si="41"/>
        <v>3</v>
      </c>
      <c r="AQ96" s="87">
        <f t="shared" si="42"/>
        <v>1</v>
      </c>
      <c r="AR96" s="87">
        <f t="shared" si="43"/>
        <v>10</v>
      </c>
      <c r="AS96" s="87">
        <f t="shared" si="44"/>
        <v>11</v>
      </c>
      <c r="AT96" s="84"/>
      <c r="AU96" s="21"/>
      <c r="AV96" s="21"/>
      <c r="AW96" s="21"/>
      <c r="AX96" s="21"/>
      <c r="AY96" s="21"/>
      <c r="AZ96" s="21"/>
      <c r="BA96" s="21"/>
      <c r="BB96" s="21"/>
      <c r="BC96" s="21"/>
      <c r="BD96" s="83"/>
    </row>
    <row r="97" spans="1:56" s="7" customFormat="1" ht="18" customHeight="1" thickBot="1" x14ac:dyDescent="0.35">
      <c r="A97" s="82">
        <v>28</v>
      </c>
      <c r="B97" s="81" t="s">
        <v>74</v>
      </c>
      <c r="C97" s="47">
        <v>4</v>
      </c>
      <c r="D97" s="47">
        <v>7</v>
      </c>
      <c r="E97" s="47">
        <v>14</v>
      </c>
      <c r="F97" s="47">
        <v>2</v>
      </c>
      <c r="G97" s="47">
        <v>13</v>
      </c>
      <c r="H97" s="47">
        <v>17</v>
      </c>
      <c r="I97" s="47">
        <v>3</v>
      </c>
      <c r="J97" s="47">
        <v>16</v>
      </c>
      <c r="K97" s="47">
        <v>1</v>
      </c>
      <c r="L97" s="47">
        <v>15</v>
      </c>
      <c r="M97" s="47">
        <v>11</v>
      </c>
      <c r="N97" s="47">
        <v>8</v>
      </c>
      <c r="O97" s="47">
        <v>9</v>
      </c>
      <c r="P97" s="47">
        <v>6</v>
      </c>
      <c r="Q97" s="47">
        <v>5</v>
      </c>
      <c r="R97" s="47">
        <v>18</v>
      </c>
      <c r="S97" s="47">
        <v>12</v>
      </c>
      <c r="T97" s="47">
        <v>10</v>
      </c>
      <c r="U97" s="47">
        <v>19</v>
      </c>
      <c r="V97" s="47">
        <v>20</v>
      </c>
      <c r="W97" s="91">
        <f t="shared" si="18"/>
        <v>210</v>
      </c>
      <c r="X97" s="7">
        <v>28</v>
      </c>
      <c r="Y97" s="81" t="s">
        <v>186</v>
      </c>
      <c r="Z97" s="87">
        <f t="shared" si="25"/>
        <v>13</v>
      </c>
      <c r="AA97" s="87">
        <f t="shared" si="26"/>
        <v>16</v>
      </c>
      <c r="AB97" s="87">
        <f t="shared" si="27"/>
        <v>5</v>
      </c>
      <c r="AC97" s="87">
        <f t="shared" si="28"/>
        <v>11</v>
      </c>
      <c r="AD97" s="87">
        <f t="shared" si="29"/>
        <v>4</v>
      </c>
      <c r="AE97" s="87">
        <f t="shared" si="30"/>
        <v>8</v>
      </c>
      <c r="AF97" s="87">
        <f t="shared" si="31"/>
        <v>12</v>
      </c>
      <c r="AG97" s="87">
        <f t="shared" si="32"/>
        <v>7</v>
      </c>
      <c r="AH97" s="87">
        <f t="shared" si="33"/>
        <v>10</v>
      </c>
      <c r="AI97" s="87">
        <f t="shared" si="34"/>
        <v>6</v>
      </c>
      <c r="AJ97" s="87">
        <f t="shared" si="35"/>
        <v>2</v>
      </c>
      <c r="AK97" s="87">
        <f t="shared" si="36"/>
        <v>17</v>
      </c>
      <c r="AL97" s="87">
        <f t="shared" si="37"/>
        <v>18</v>
      </c>
      <c r="AM97" s="87">
        <f t="shared" si="38"/>
        <v>15</v>
      </c>
      <c r="AN97" s="87">
        <f t="shared" si="39"/>
        <v>14</v>
      </c>
      <c r="AO97" s="87">
        <f t="shared" si="40"/>
        <v>9</v>
      </c>
      <c r="AP97" s="87">
        <f t="shared" si="41"/>
        <v>3</v>
      </c>
      <c r="AQ97" s="87">
        <f t="shared" si="42"/>
        <v>1</v>
      </c>
      <c r="AR97" s="87">
        <f t="shared" si="43"/>
        <v>10</v>
      </c>
      <c r="AS97" s="87">
        <f t="shared" si="44"/>
        <v>11</v>
      </c>
      <c r="AT97" s="84"/>
      <c r="AU97" s="21"/>
      <c r="AV97" s="21"/>
      <c r="AW97" s="21"/>
      <c r="AX97" s="21"/>
      <c r="AY97" s="21"/>
      <c r="AZ97" s="21"/>
      <c r="BA97" s="21"/>
      <c r="BB97" s="21"/>
      <c r="BC97" s="21"/>
      <c r="BD97" s="83"/>
    </row>
    <row r="98" spans="1:56" s="7" customFormat="1" ht="18" customHeight="1" thickBot="1" x14ac:dyDescent="0.35">
      <c r="A98" s="82">
        <v>29</v>
      </c>
      <c r="B98" s="81" t="s">
        <v>75</v>
      </c>
      <c r="C98" s="47">
        <v>4</v>
      </c>
      <c r="D98" s="47">
        <v>14</v>
      </c>
      <c r="E98" s="47">
        <v>13</v>
      </c>
      <c r="F98" s="47">
        <v>16</v>
      </c>
      <c r="G98" s="47">
        <v>11</v>
      </c>
      <c r="H98" s="47">
        <v>3</v>
      </c>
      <c r="I98" s="47">
        <v>7</v>
      </c>
      <c r="J98" s="47">
        <v>2</v>
      </c>
      <c r="K98" s="47">
        <v>1</v>
      </c>
      <c r="L98" s="47">
        <v>15</v>
      </c>
      <c r="M98" s="47">
        <v>8</v>
      </c>
      <c r="N98" s="47">
        <v>9</v>
      </c>
      <c r="O98" s="47">
        <v>6</v>
      </c>
      <c r="P98" s="47">
        <v>5</v>
      </c>
      <c r="Q98" s="47">
        <v>18</v>
      </c>
      <c r="R98" s="47">
        <v>17</v>
      </c>
      <c r="S98" s="47">
        <v>12</v>
      </c>
      <c r="T98" s="47">
        <v>10</v>
      </c>
      <c r="U98" s="47">
        <v>19</v>
      </c>
      <c r="V98" s="47">
        <v>20</v>
      </c>
      <c r="W98" s="91">
        <f t="shared" si="18"/>
        <v>210</v>
      </c>
      <c r="X98" s="7">
        <v>29</v>
      </c>
      <c r="Y98" s="81" t="s">
        <v>186</v>
      </c>
      <c r="Z98" s="87">
        <f t="shared" si="25"/>
        <v>13</v>
      </c>
      <c r="AA98" s="87">
        <f t="shared" si="26"/>
        <v>5</v>
      </c>
      <c r="AB98" s="87">
        <f t="shared" si="27"/>
        <v>4</v>
      </c>
      <c r="AC98" s="87">
        <f t="shared" si="28"/>
        <v>7</v>
      </c>
      <c r="AD98" s="87">
        <f t="shared" si="29"/>
        <v>2</v>
      </c>
      <c r="AE98" s="87">
        <f t="shared" si="30"/>
        <v>12</v>
      </c>
      <c r="AF98" s="87">
        <f t="shared" si="31"/>
        <v>16</v>
      </c>
      <c r="AG98" s="87">
        <f t="shared" si="32"/>
        <v>11</v>
      </c>
      <c r="AH98" s="87">
        <f t="shared" si="33"/>
        <v>10</v>
      </c>
      <c r="AI98" s="87">
        <f t="shared" si="34"/>
        <v>6</v>
      </c>
      <c r="AJ98" s="87">
        <f t="shared" si="35"/>
        <v>17</v>
      </c>
      <c r="AK98" s="87">
        <f t="shared" si="36"/>
        <v>18</v>
      </c>
      <c r="AL98" s="87">
        <f t="shared" si="37"/>
        <v>15</v>
      </c>
      <c r="AM98" s="87">
        <f t="shared" si="38"/>
        <v>14</v>
      </c>
      <c r="AN98" s="87">
        <f t="shared" si="39"/>
        <v>9</v>
      </c>
      <c r="AO98" s="87">
        <f t="shared" si="40"/>
        <v>8</v>
      </c>
      <c r="AP98" s="87">
        <f t="shared" si="41"/>
        <v>3</v>
      </c>
      <c r="AQ98" s="87">
        <f t="shared" si="42"/>
        <v>1</v>
      </c>
      <c r="AR98" s="87">
        <f t="shared" si="43"/>
        <v>10</v>
      </c>
      <c r="AS98" s="87">
        <f t="shared" si="44"/>
        <v>11</v>
      </c>
      <c r="AT98" s="84"/>
      <c r="AU98" s="21"/>
      <c r="AV98" s="21"/>
      <c r="AW98" s="21"/>
      <c r="AX98" s="21"/>
      <c r="AY98" s="21"/>
      <c r="AZ98" s="21"/>
      <c r="BA98" s="21"/>
      <c r="BB98" s="21"/>
      <c r="BC98" s="21"/>
      <c r="BD98" s="83"/>
    </row>
    <row r="99" spans="1:56" s="7" customFormat="1" ht="18" customHeight="1" thickBot="1" x14ac:dyDescent="0.35">
      <c r="A99" s="82">
        <v>30</v>
      </c>
      <c r="B99" s="81" t="s">
        <v>76</v>
      </c>
      <c r="C99" s="47">
        <v>4</v>
      </c>
      <c r="D99" s="47">
        <v>14</v>
      </c>
      <c r="E99" s="47">
        <v>17</v>
      </c>
      <c r="F99" s="47">
        <v>7</v>
      </c>
      <c r="G99" s="47">
        <v>3</v>
      </c>
      <c r="H99" s="47">
        <v>16</v>
      </c>
      <c r="I99" s="47">
        <v>18</v>
      </c>
      <c r="J99" s="47">
        <v>2</v>
      </c>
      <c r="K99" s="47">
        <v>1</v>
      </c>
      <c r="L99" s="47">
        <v>15</v>
      </c>
      <c r="M99" s="47">
        <v>13</v>
      </c>
      <c r="N99" s="47">
        <v>11</v>
      </c>
      <c r="O99" s="47">
        <v>8</v>
      </c>
      <c r="P99" s="47">
        <v>9</v>
      </c>
      <c r="Q99" s="47">
        <v>6</v>
      </c>
      <c r="R99" s="47">
        <v>5</v>
      </c>
      <c r="S99" s="47">
        <v>12</v>
      </c>
      <c r="T99" s="47">
        <v>10</v>
      </c>
      <c r="U99" s="47">
        <v>19</v>
      </c>
      <c r="V99" s="47">
        <v>20</v>
      </c>
      <c r="W99" s="91">
        <f t="shared" si="18"/>
        <v>210</v>
      </c>
      <c r="X99" s="7">
        <v>30</v>
      </c>
      <c r="Y99" s="81" t="s">
        <v>186</v>
      </c>
      <c r="Z99" s="87">
        <f t="shared" si="25"/>
        <v>13</v>
      </c>
      <c r="AA99" s="87">
        <f t="shared" si="26"/>
        <v>5</v>
      </c>
      <c r="AB99" s="87">
        <f t="shared" si="27"/>
        <v>8</v>
      </c>
      <c r="AC99" s="87">
        <f t="shared" si="28"/>
        <v>16</v>
      </c>
      <c r="AD99" s="87">
        <f t="shared" si="29"/>
        <v>12</v>
      </c>
      <c r="AE99" s="87">
        <f t="shared" si="30"/>
        <v>7</v>
      </c>
      <c r="AF99" s="87">
        <f t="shared" si="31"/>
        <v>9</v>
      </c>
      <c r="AG99" s="87">
        <f t="shared" si="32"/>
        <v>11</v>
      </c>
      <c r="AH99" s="87">
        <f t="shared" si="33"/>
        <v>10</v>
      </c>
      <c r="AI99" s="87">
        <f t="shared" si="34"/>
        <v>6</v>
      </c>
      <c r="AJ99" s="87">
        <f t="shared" si="35"/>
        <v>4</v>
      </c>
      <c r="AK99" s="87">
        <f t="shared" si="36"/>
        <v>2</v>
      </c>
      <c r="AL99" s="87">
        <f t="shared" si="37"/>
        <v>17</v>
      </c>
      <c r="AM99" s="87">
        <f t="shared" si="38"/>
        <v>18</v>
      </c>
      <c r="AN99" s="87">
        <f t="shared" si="39"/>
        <v>15</v>
      </c>
      <c r="AO99" s="87">
        <f t="shared" si="40"/>
        <v>14</v>
      </c>
      <c r="AP99" s="87">
        <f t="shared" si="41"/>
        <v>3</v>
      </c>
      <c r="AQ99" s="87">
        <f t="shared" si="42"/>
        <v>1</v>
      </c>
      <c r="AR99" s="87">
        <f t="shared" si="43"/>
        <v>10</v>
      </c>
      <c r="AS99" s="87">
        <f t="shared" si="44"/>
        <v>11</v>
      </c>
      <c r="AT99" s="84"/>
      <c r="AU99" s="21"/>
      <c r="AV99" s="21"/>
      <c r="AW99" s="21"/>
      <c r="AX99" s="21"/>
      <c r="AY99" s="21"/>
      <c r="AZ99" s="21"/>
      <c r="BA99" s="21"/>
      <c r="BB99" s="21"/>
      <c r="BC99" s="21"/>
      <c r="BD99" s="83"/>
    </row>
    <row r="100" spans="1:56" s="7" customFormat="1" ht="18" customHeight="1" thickBot="1" x14ac:dyDescent="0.35">
      <c r="A100" s="82">
        <v>31</v>
      </c>
      <c r="B100" s="81" t="s">
        <v>77</v>
      </c>
      <c r="C100" s="47">
        <v>4</v>
      </c>
      <c r="D100" s="47">
        <v>7</v>
      </c>
      <c r="E100" s="47">
        <v>3</v>
      </c>
      <c r="F100" s="47">
        <v>2</v>
      </c>
      <c r="G100" s="47">
        <v>14</v>
      </c>
      <c r="H100" s="47">
        <v>17</v>
      </c>
      <c r="I100" s="47">
        <v>11</v>
      </c>
      <c r="J100" s="47">
        <v>16</v>
      </c>
      <c r="K100" s="47">
        <v>13</v>
      </c>
      <c r="L100" s="47">
        <v>6</v>
      </c>
      <c r="M100" s="47">
        <v>18</v>
      </c>
      <c r="N100" s="47">
        <v>9</v>
      </c>
      <c r="O100" s="47">
        <v>15</v>
      </c>
      <c r="P100" s="47">
        <v>10</v>
      </c>
      <c r="Q100" s="47">
        <v>12</v>
      </c>
      <c r="R100" s="47">
        <v>5</v>
      </c>
      <c r="S100" s="47">
        <v>8</v>
      </c>
      <c r="T100" s="47">
        <v>1</v>
      </c>
      <c r="U100" s="47">
        <v>19</v>
      </c>
      <c r="V100" s="47">
        <v>20</v>
      </c>
      <c r="W100" s="91">
        <f t="shared" si="18"/>
        <v>210</v>
      </c>
      <c r="X100" s="7">
        <v>31</v>
      </c>
      <c r="Y100" s="81" t="s">
        <v>186</v>
      </c>
      <c r="Z100" s="87">
        <f t="shared" si="25"/>
        <v>13</v>
      </c>
      <c r="AA100" s="87">
        <f t="shared" si="26"/>
        <v>16</v>
      </c>
      <c r="AB100" s="87">
        <f t="shared" si="27"/>
        <v>12</v>
      </c>
      <c r="AC100" s="87">
        <f t="shared" si="28"/>
        <v>11</v>
      </c>
      <c r="AD100" s="87">
        <f t="shared" si="29"/>
        <v>5</v>
      </c>
      <c r="AE100" s="87">
        <f t="shared" si="30"/>
        <v>8</v>
      </c>
      <c r="AF100" s="87">
        <f t="shared" si="31"/>
        <v>2</v>
      </c>
      <c r="AG100" s="87">
        <f t="shared" si="32"/>
        <v>7</v>
      </c>
      <c r="AH100" s="87">
        <f t="shared" si="33"/>
        <v>4</v>
      </c>
      <c r="AI100" s="87">
        <f t="shared" si="34"/>
        <v>15</v>
      </c>
      <c r="AJ100" s="87">
        <f t="shared" si="35"/>
        <v>9</v>
      </c>
      <c r="AK100" s="87">
        <f t="shared" si="36"/>
        <v>18</v>
      </c>
      <c r="AL100" s="87">
        <f t="shared" si="37"/>
        <v>6</v>
      </c>
      <c r="AM100" s="87">
        <f t="shared" si="38"/>
        <v>1</v>
      </c>
      <c r="AN100" s="87">
        <f t="shared" si="39"/>
        <v>3</v>
      </c>
      <c r="AO100" s="87">
        <f t="shared" si="40"/>
        <v>14</v>
      </c>
      <c r="AP100" s="87">
        <f t="shared" si="41"/>
        <v>17</v>
      </c>
      <c r="AQ100" s="87">
        <f t="shared" si="42"/>
        <v>10</v>
      </c>
      <c r="AR100" s="87">
        <f t="shared" si="43"/>
        <v>10</v>
      </c>
      <c r="AS100" s="87">
        <f t="shared" si="44"/>
        <v>11</v>
      </c>
      <c r="AT100" s="84"/>
      <c r="AU100" s="21"/>
      <c r="AV100" s="21"/>
      <c r="AW100" s="21"/>
      <c r="AX100" s="21"/>
      <c r="AY100" s="21"/>
      <c r="AZ100" s="21"/>
      <c r="BA100" s="21"/>
      <c r="BB100" s="21"/>
      <c r="BC100" s="21"/>
      <c r="BD100" s="83"/>
    </row>
    <row r="101" spans="1:56" s="7" customFormat="1" ht="18" customHeight="1" thickBot="1" x14ac:dyDescent="0.35">
      <c r="A101" s="82">
        <v>32</v>
      </c>
      <c r="B101" s="81" t="s">
        <v>78</v>
      </c>
      <c r="C101" s="47">
        <v>14</v>
      </c>
      <c r="D101" s="47">
        <v>4</v>
      </c>
      <c r="E101" s="47">
        <v>3</v>
      </c>
      <c r="F101" s="47">
        <v>17</v>
      </c>
      <c r="G101" s="47">
        <v>16</v>
      </c>
      <c r="H101" s="47">
        <v>2</v>
      </c>
      <c r="I101" s="47">
        <v>11</v>
      </c>
      <c r="J101" s="47">
        <v>13</v>
      </c>
      <c r="K101" s="47">
        <v>6</v>
      </c>
      <c r="L101" s="47">
        <v>18</v>
      </c>
      <c r="M101" s="47">
        <v>7</v>
      </c>
      <c r="N101" s="47">
        <v>9</v>
      </c>
      <c r="O101" s="47">
        <v>15</v>
      </c>
      <c r="P101" s="47">
        <v>10</v>
      </c>
      <c r="Q101" s="47">
        <v>12</v>
      </c>
      <c r="R101" s="47">
        <v>5</v>
      </c>
      <c r="S101" s="47">
        <v>8</v>
      </c>
      <c r="T101" s="47">
        <v>1</v>
      </c>
      <c r="U101" s="47">
        <v>19</v>
      </c>
      <c r="V101" s="47">
        <v>20</v>
      </c>
      <c r="W101" s="91">
        <f t="shared" si="18"/>
        <v>210</v>
      </c>
      <c r="X101" s="7">
        <v>32</v>
      </c>
      <c r="Y101" s="81" t="s">
        <v>186</v>
      </c>
      <c r="Z101" s="87">
        <f t="shared" si="25"/>
        <v>5</v>
      </c>
      <c r="AA101" s="87">
        <f t="shared" si="26"/>
        <v>13</v>
      </c>
      <c r="AB101" s="87">
        <f t="shared" si="27"/>
        <v>12</v>
      </c>
      <c r="AC101" s="87">
        <f t="shared" si="28"/>
        <v>8</v>
      </c>
      <c r="AD101" s="87">
        <f t="shared" si="29"/>
        <v>7</v>
      </c>
      <c r="AE101" s="87">
        <f t="shared" si="30"/>
        <v>11</v>
      </c>
      <c r="AF101" s="87">
        <f t="shared" si="31"/>
        <v>2</v>
      </c>
      <c r="AG101" s="87">
        <f t="shared" si="32"/>
        <v>4</v>
      </c>
      <c r="AH101" s="87">
        <f t="shared" si="33"/>
        <v>15</v>
      </c>
      <c r="AI101" s="87">
        <f t="shared" si="34"/>
        <v>9</v>
      </c>
      <c r="AJ101" s="87">
        <f t="shared" si="35"/>
        <v>16</v>
      </c>
      <c r="AK101" s="87">
        <f t="shared" si="36"/>
        <v>18</v>
      </c>
      <c r="AL101" s="87">
        <f t="shared" si="37"/>
        <v>6</v>
      </c>
      <c r="AM101" s="87">
        <f t="shared" si="38"/>
        <v>1</v>
      </c>
      <c r="AN101" s="87">
        <f t="shared" si="39"/>
        <v>3</v>
      </c>
      <c r="AO101" s="87">
        <f t="shared" si="40"/>
        <v>14</v>
      </c>
      <c r="AP101" s="87">
        <f t="shared" si="41"/>
        <v>17</v>
      </c>
      <c r="AQ101" s="87">
        <f t="shared" si="42"/>
        <v>10</v>
      </c>
      <c r="AR101" s="87">
        <f t="shared" si="43"/>
        <v>10</v>
      </c>
      <c r="AS101" s="87">
        <f t="shared" si="44"/>
        <v>11</v>
      </c>
      <c r="AT101" s="84"/>
      <c r="AU101" s="21"/>
      <c r="AV101" s="21"/>
      <c r="AW101" s="21"/>
      <c r="AX101" s="21"/>
      <c r="AY101" s="21"/>
      <c r="AZ101" s="21"/>
      <c r="BA101" s="21"/>
      <c r="BB101" s="21"/>
      <c r="BC101" s="21"/>
      <c r="BD101" s="83"/>
    </row>
    <row r="102" spans="1:56" s="7" customFormat="1" ht="18" customHeight="1" thickBot="1" x14ac:dyDescent="0.35">
      <c r="A102" s="82">
        <v>33</v>
      </c>
      <c r="B102" s="81" t="s">
        <v>79</v>
      </c>
      <c r="C102" s="47">
        <v>7</v>
      </c>
      <c r="D102" s="47">
        <v>4</v>
      </c>
      <c r="E102" s="47">
        <v>14</v>
      </c>
      <c r="F102" s="47">
        <v>16</v>
      </c>
      <c r="G102" s="47">
        <v>2</v>
      </c>
      <c r="H102" s="47">
        <v>3</v>
      </c>
      <c r="I102" s="47">
        <v>17</v>
      </c>
      <c r="J102" s="47">
        <v>11</v>
      </c>
      <c r="K102" s="47">
        <v>13</v>
      </c>
      <c r="L102" s="47">
        <v>6</v>
      </c>
      <c r="M102" s="47">
        <v>18</v>
      </c>
      <c r="N102" s="47">
        <v>9</v>
      </c>
      <c r="O102" s="47">
        <v>15</v>
      </c>
      <c r="P102" s="47">
        <v>10</v>
      </c>
      <c r="Q102" s="47">
        <v>12</v>
      </c>
      <c r="R102" s="47">
        <v>5</v>
      </c>
      <c r="S102" s="47">
        <v>8</v>
      </c>
      <c r="T102" s="47">
        <v>1</v>
      </c>
      <c r="U102" s="47">
        <v>19</v>
      </c>
      <c r="V102" s="47">
        <v>20</v>
      </c>
      <c r="W102" s="91">
        <f t="shared" si="18"/>
        <v>210</v>
      </c>
      <c r="X102" s="7">
        <v>33</v>
      </c>
      <c r="Y102" s="81" t="s">
        <v>186</v>
      </c>
      <c r="Z102" s="87">
        <f t="shared" si="25"/>
        <v>16</v>
      </c>
      <c r="AA102" s="87">
        <f t="shared" si="26"/>
        <v>13</v>
      </c>
      <c r="AB102" s="87">
        <f t="shared" si="27"/>
        <v>5</v>
      </c>
      <c r="AC102" s="87">
        <f t="shared" si="28"/>
        <v>7</v>
      </c>
      <c r="AD102" s="87">
        <f t="shared" si="29"/>
        <v>11</v>
      </c>
      <c r="AE102" s="87">
        <f t="shared" si="30"/>
        <v>12</v>
      </c>
      <c r="AF102" s="87">
        <f t="shared" si="31"/>
        <v>8</v>
      </c>
      <c r="AG102" s="87">
        <f t="shared" si="32"/>
        <v>2</v>
      </c>
      <c r="AH102" s="87">
        <f t="shared" si="33"/>
        <v>4</v>
      </c>
      <c r="AI102" s="87">
        <f t="shared" si="34"/>
        <v>15</v>
      </c>
      <c r="AJ102" s="87">
        <f t="shared" si="35"/>
        <v>9</v>
      </c>
      <c r="AK102" s="87">
        <f t="shared" si="36"/>
        <v>18</v>
      </c>
      <c r="AL102" s="87">
        <f t="shared" si="37"/>
        <v>6</v>
      </c>
      <c r="AM102" s="87">
        <f t="shared" si="38"/>
        <v>1</v>
      </c>
      <c r="AN102" s="87">
        <f t="shared" si="39"/>
        <v>3</v>
      </c>
      <c r="AO102" s="87">
        <f t="shared" si="40"/>
        <v>14</v>
      </c>
      <c r="AP102" s="87">
        <f t="shared" si="41"/>
        <v>17</v>
      </c>
      <c r="AQ102" s="87">
        <f t="shared" si="42"/>
        <v>10</v>
      </c>
      <c r="AR102" s="87">
        <f t="shared" si="43"/>
        <v>10</v>
      </c>
      <c r="AS102" s="87">
        <f t="shared" si="44"/>
        <v>11</v>
      </c>
      <c r="AT102" s="84"/>
      <c r="AU102" s="21"/>
      <c r="AV102" s="21"/>
      <c r="AW102" s="21"/>
      <c r="AX102" s="21"/>
      <c r="AY102" s="21"/>
      <c r="AZ102" s="21"/>
      <c r="BA102" s="21"/>
      <c r="BB102" s="21"/>
      <c r="BC102" s="21"/>
      <c r="BD102" s="83"/>
    </row>
    <row r="103" spans="1:56" s="7" customFormat="1" ht="18" customHeight="1" thickBot="1" x14ac:dyDescent="0.35">
      <c r="A103" s="82">
        <v>34</v>
      </c>
      <c r="B103" s="81" t="s">
        <v>80</v>
      </c>
      <c r="C103" s="47">
        <v>4</v>
      </c>
      <c r="D103" s="47">
        <v>14</v>
      </c>
      <c r="E103" s="47">
        <v>3</v>
      </c>
      <c r="F103" s="47">
        <v>7</v>
      </c>
      <c r="G103" s="47">
        <v>16</v>
      </c>
      <c r="H103" s="47">
        <v>17</v>
      </c>
      <c r="I103" s="47">
        <v>2</v>
      </c>
      <c r="J103" s="47">
        <v>6</v>
      </c>
      <c r="K103" s="47">
        <v>13</v>
      </c>
      <c r="L103" s="47">
        <v>18</v>
      </c>
      <c r="M103" s="47">
        <v>11</v>
      </c>
      <c r="N103" s="47">
        <v>9</v>
      </c>
      <c r="O103" s="47">
        <v>15</v>
      </c>
      <c r="P103" s="47">
        <v>10</v>
      </c>
      <c r="Q103" s="47">
        <v>12</v>
      </c>
      <c r="R103" s="47">
        <v>5</v>
      </c>
      <c r="S103" s="47">
        <v>8</v>
      </c>
      <c r="T103" s="47">
        <v>1</v>
      </c>
      <c r="U103" s="47">
        <v>19</v>
      </c>
      <c r="V103" s="47">
        <v>20</v>
      </c>
      <c r="W103" s="91">
        <f t="shared" si="18"/>
        <v>210</v>
      </c>
      <c r="X103" s="7">
        <v>34</v>
      </c>
      <c r="Y103" s="81" t="s">
        <v>186</v>
      </c>
      <c r="Z103" s="87">
        <f t="shared" si="25"/>
        <v>13</v>
      </c>
      <c r="AA103" s="87">
        <f t="shared" si="26"/>
        <v>5</v>
      </c>
      <c r="AB103" s="87">
        <f t="shared" si="27"/>
        <v>12</v>
      </c>
      <c r="AC103" s="87">
        <f t="shared" si="28"/>
        <v>16</v>
      </c>
      <c r="AD103" s="87">
        <f t="shared" si="29"/>
        <v>7</v>
      </c>
      <c r="AE103" s="87">
        <f t="shared" si="30"/>
        <v>8</v>
      </c>
      <c r="AF103" s="87">
        <f t="shared" si="31"/>
        <v>11</v>
      </c>
      <c r="AG103" s="87">
        <f t="shared" si="32"/>
        <v>15</v>
      </c>
      <c r="AH103" s="87">
        <f t="shared" si="33"/>
        <v>4</v>
      </c>
      <c r="AI103" s="87">
        <f t="shared" si="34"/>
        <v>9</v>
      </c>
      <c r="AJ103" s="87">
        <f t="shared" si="35"/>
        <v>2</v>
      </c>
      <c r="AK103" s="87">
        <f t="shared" si="36"/>
        <v>18</v>
      </c>
      <c r="AL103" s="87">
        <f t="shared" si="37"/>
        <v>6</v>
      </c>
      <c r="AM103" s="87">
        <f t="shared" si="38"/>
        <v>1</v>
      </c>
      <c r="AN103" s="87">
        <f t="shared" si="39"/>
        <v>3</v>
      </c>
      <c r="AO103" s="87">
        <f t="shared" si="40"/>
        <v>14</v>
      </c>
      <c r="AP103" s="87">
        <f t="shared" si="41"/>
        <v>17</v>
      </c>
      <c r="AQ103" s="87">
        <f t="shared" si="42"/>
        <v>10</v>
      </c>
      <c r="AR103" s="87">
        <f t="shared" si="43"/>
        <v>10</v>
      </c>
      <c r="AS103" s="87">
        <f t="shared" si="44"/>
        <v>11</v>
      </c>
      <c r="AT103" s="84"/>
      <c r="AU103" s="21"/>
      <c r="AV103" s="21"/>
      <c r="AW103" s="21"/>
      <c r="AX103" s="21"/>
      <c r="AY103" s="21"/>
      <c r="AZ103" s="21"/>
      <c r="BA103" s="21"/>
      <c r="BB103" s="21"/>
      <c r="BC103" s="21"/>
      <c r="BD103" s="83"/>
    </row>
    <row r="104" spans="1:56" s="7" customFormat="1" ht="18" customHeight="1" thickBot="1" x14ac:dyDescent="0.35">
      <c r="A104" s="82">
        <v>35</v>
      </c>
      <c r="B104" s="81" t="s">
        <v>81</v>
      </c>
      <c r="C104" s="47">
        <v>14</v>
      </c>
      <c r="D104" s="47">
        <v>7</v>
      </c>
      <c r="E104" s="47">
        <v>16</v>
      </c>
      <c r="F104" s="47">
        <v>4</v>
      </c>
      <c r="G104" s="47">
        <v>17</v>
      </c>
      <c r="H104" s="47">
        <v>2</v>
      </c>
      <c r="I104" s="47">
        <v>3</v>
      </c>
      <c r="J104" s="47">
        <v>11</v>
      </c>
      <c r="K104" s="47">
        <v>13</v>
      </c>
      <c r="L104" s="47">
        <v>6</v>
      </c>
      <c r="M104" s="47">
        <v>18</v>
      </c>
      <c r="N104" s="47">
        <v>9</v>
      </c>
      <c r="O104" s="47">
        <v>15</v>
      </c>
      <c r="P104" s="47">
        <v>10</v>
      </c>
      <c r="Q104" s="47">
        <v>12</v>
      </c>
      <c r="R104" s="47">
        <v>5</v>
      </c>
      <c r="S104" s="47">
        <v>8</v>
      </c>
      <c r="T104" s="47">
        <v>1</v>
      </c>
      <c r="U104" s="47">
        <v>19</v>
      </c>
      <c r="V104" s="47">
        <v>20</v>
      </c>
      <c r="W104" s="91">
        <f t="shared" si="18"/>
        <v>210</v>
      </c>
      <c r="X104" s="7">
        <v>35</v>
      </c>
      <c r="Y104" s="81" t="s">
        <v>186</v>
      </c>
      <c r="Z104" s="87">
        <f t="shared" si="25"/>
        <v>5</v>
      </c>
      <c r="AA104" s="87">
        <f t="shared" si="26"/>
        <v>16</v>
      </c>
      <c r="AB104" s="87">
        <f t="shared" si="27"/>
        <v>7</v>
      </c>
      <c r="AC104" s="87">
        <f t="shared" si="28"/>
        <v>13</v>
      </c>
      <c r="AD104" s="87">
        <f t="shared" si="29"/>
        <v>8</v>
      </c>
      <c r="AE104" s="87">
        <f t="shared" si="30"/>
        <v>11</v>
      </c>
      <c r="AF104" s="87">
        <f t="shared" si="31"/>
        <v>12</v>
      </c>
      <c r="AG104" s="87">
        <f t="shared" si="32"/>
        <v>2</v>
      </c>
      <c r="AH104" s="87">
        <f t="shared" si="33"/>
        <v>4</v>
      </c>
      <c r="AI104" s="87">
        <f t="shared" si="34"/>
        <v>15</v>
      </c>
      <c r="AJ104" s="87">
        <f t="shared" si="35"/>
        <v>9</v>
      </c>
      <c r="AK104" s="87">
        <f t="shared" si="36"/>
        <v>18</v>
      </c>
      <c r="AL104" s="87">
        <f t="shared" si="37"/>
        <v>6</v>
      </c>
      <c r="AM104" s="87">
        <f t="shared" si="38"/>
        <v>1</v>
      </c>
      <c r="AN104" s="87">
        <f t="shared" si="39"/>
        <v>3</v>
      </c>
      <c r="AO104" s="87">
        <f t="shared" si="40"/>
        <v>14</v>
      </c>
      <c r="AP104" s="87">
        <f t="shared" si="41"/>
        <v>17</v>
      </c>
      <c r="AQ104" s="87">
        <f t="shared" si="42"/>
        <v>10</v>
      </c>
      <c r="AR104" s="87">
        <f t="shared" si="43"/>
        <v>10</v>
      </c>
      <c r="AS104" s="87">
        <f t="shared" si="44"/>
        <v>11</v>
      </c>
      <c r="AT104" s="84"/>
      <c r="AU104" s="21"/>
      <c r="AV104" s="21"/>
      <c r="AW104" s="21"/>
      <c r="AX104" s="21"/>
      <c r="AY104" s="21"/>
      <c r="AZ104" s="21"/>
      <c r="BA104" s="21"/>
      <c r="BB104" s="21"/>
      <c r="BC104" s="21"/>
      <c r="BD104" s="83"/>
    </row>
    <row r="105" spans="1:56" s="7" customFormat="1" ht="18" customHeight="1" thickBot="1" x14ac:dyDescent="0.35">
      <c r="A105" s="82">
        <v>36</v>
      </c>
      <c r="B105" s="81" t="s">
        <v>82</v>
      </c>
      <c r="C105" s="47">
        <v>4</v>
      </c>
      <c r="D105" s="47">
        <v>7</v>
      </c>
      <c r="E105" s="47">
        <v>14</v>
      </c>
      <c r="F105" s="47">
        <v>17</v>
      </c>
      <c r="G105" s="47">
        <v>16</v>
      </c>
      <c r="H105" s="47">
        <v>3</v>
      </c>
      <c r="I105" s="47">
        <v>2</v>
      </c>
      <c r="J105" s="47">
        <v>11</v>
      </c>
      <c r="K105" s="47">
        <v>13</v>
      </c>
      <c r="L105" s="47">
        <v>6</v>
      </c>
      <c r="M105" s="47">
        <v>8</v>
      </c>
      <c r="N105" s="47">
        <v>18</v>
      </c>
      <c r="O105" s="47">
        <v>5</v>
      </c>
      <c r="P105" s="47">
        <v>1</v>
      </c>
      <c r="Q105" s="47">
        <v>15</v>
      </c>
      <c r="R105" s="47">
        <v>9</v>
      </c>
      <c r="S105" s="47">
        <v>12</v>
      </c>
      <c r="T105" s="47">
        <v>10</v>
      </c>
      <c r="U105" s="47">
        <v>19</v>
      </c>
      <c r="V105" s="47">
        <v>20</v>
      </c>
      <c r="W105" s="91">
        <f t="shared" si="18"/>
        <v>210</v>
      </c>
      <c r="X105" s="7">
        <v>36</v>
      </c>
      <c r="Y105" s="81" t="s">
        <v>186</v>
      </c>
      <c r="Z105" s="87">
        <f t="shared" si="25"/>
        <v>13</v>
      </c>
      <c r="AA105" s="87">
        <f t="shared" si="26"/>
        <v>16</v>
      </c>
      <c r="AB105" s="87">
        <f t="shared" si="27"/>
        <v>5</v>
      </c>
      <c r="AC105" s="87">
        <f t="shared" si="28"/>
        <v>8</v>
      </c>
      <c r="AD105" s="87">
        <f t="shared" si="29"/>
        <v>7</v>
      </c>
      <c r="AE105" s="87">
        <f t="shared" si="30"/>
        <v>12</v>
      </c>
      <c r="AF105" s="87">
        <f t="shared" si="31"/>
        <v>11</v>
      </c>
      <c r="AG105" s="87">
        <f t="shared" si="32"/>
        <v>2</v>
      </c>
      <c r="AH105" s="87">
        <f t="shared" si="33"/>
        <v>4</v>
      </c>
      <c r="AI105" s="87">
        <f t="shared" si="34"/>
        <v>15</v>
      </c>
      <c r="AJ105" s="87">
        <f t="shared" si="35"/>
        <v>17</v>
      </c>
      <c r="AK105" s="87">
        <f t="shared" si="36"/>
        <v>9</v>
      </c>
      <c r="AL105" s="87">
        <f t="shared" si="37"/>
        <v>14</v>
      </c>
      <c r="AM105" s="87">
        <f t="shared" si="38"/>
        <v>10</v>
      </c>
      <c r="AN105" s="87">
        <f t="shared" si="39"/>
        <v>6</v>
      </c>
      <c r="AO105" s="87">
        <f t="shared" si="40"/>
        <v>18</v>
      </c>
      <c r="AP105" s="87">
        <f t="shared" si="41"/>
        <v>3</v>
      </c>
      <c r="AQ105" s="87">
        <f t="shared" si="42"/>
        <v>1</v>
      </c>
      <c r="AR105" s="87">
        <f t="shared" si="43"/>
        <v>10</v>
      </c>
      <c r="AS105" s="87">
        <f t="shared" si="44"/>
        <v>11</v>
      </c>
      <c r="AT105" s="84"/>
      <c r="AU105" s="21"/>
      <c r="AV105" s="21"/>
      <c r="AW105" s="21"/>
      <c r="AX105" s="21"/>
      <c r="AY105" s="21"/>
      <c r="AZ105" s="21"/>
      <c r="BA105" s="21"/>
      <c r="BB105" s="21"/>
      <c r="BC105" s="21"/>
      <c r="BD105" s="83"/>
    </row>
    <row r="106" spans="1:56" s="7" customFormat="1" ht="18" customHeight="1" thickBot="1" x14ac:dyDescent="0.35">
      <c r="A106" s="82">
        <v>37</v>
      </c>
      <c r="B106" s="81" t="s">
        <v>83</v>
      </c>
      <c r="C106" s="47">
        <v>7</v>
      </c>
      <c r="D106" s="47">
        <v>16</v>
      </c>
      <c r="E106" s="47">
        <v>2</v>
      </c>
      <c r="F106" s="47">
        <v>4</v>
      </c>
      <c r="G106" s="47">
        <v>14</v>
      </c>
      <c r="H106" s="47">
        <v>3</v>
      </c>
      <c r="I106" s="47">
        <v>17</v>
      </c>
      <c r="J106" s="47">
        <v>6</v>
      </c>
      <c r="K106" s="47">
        <v>11</v>
      </c>
      <c r="L106" s="47">
        <v>13</v>
      </c>
      <c r="M106" s="47">
        <v>8</v>
      </c>
      <c r="N106" s="47">
        <v>18</v>
      </c>
      <c r="O106" s="47">
        <v>5</v>
      </c>
      <c r="P106" s="47">
        <v>1</v>
      </c>
      <c r="Q106" s="47">
        <v>15</v>
      </c>
      <c r="R106" s="47">
        <v>9</v>
      </c>
      <c r="S106" s="47">
        <v>12</v>
      </c>
      <c r="T106" s="47">
        <v>10</v>
      </c>
      <c r="U106" s="47">
        <v>19</v>
      </c>
      <c r="V106" s="47">
        <v>20</v>
      </c>
      <c r="W106" s="91">
        <f t="shared" si="18"/>
        <v>210</v>
      </c>
      <c r="X106" s="7">
        <v>37</v>
      </c>
      <c r="Y106" s="81" t="s">
        <v>186</v>
      </c>
      <c r="Z106" s="87">
        <f t="shared" si="25"/>
        <v>16</v>
      </c>
      <c r="AA106" s="87">
        <f t="shared" si="26"/>
        <v>7</v>
      </c>
      <c r="AB106" s="87">
        <f t="shared" si="27"/>
        <v>11</v>
      </c>
      <c r="AC106" s="87">
        <f t="shared" si="28"/>
        <v>13</v>
      </c>
      <c r="AD106" s="87">
        <f t="shared" si="29"/>
        <v>5</v>
      </c>
      <c r="AE106" s="87">
        <f t="shared" si="30"/>
        <v>12</v>
      </c>
      <c r="AF106" s="87">
        <f t="shared" si="31"/>
        <v>8</v>
      </c>
      <c r="AG106" s="87">
        <f t="shared" si="32"/>
        <v>15</v>
      </c>
      <c r="AH106" s="87">
        <f t="shared" si="33"/>
        <v>2</v>
      </c>
      <c r="AI106" s="87">
        <f t="shared" si="34"/>
        <v>4</v>
      </c>
      <c r="AJ106" s="87">
        <f t="shared" si="35"/>
        <v>17</v>
      </c>
      <c r="AK106" s="87">
        <f t="shared" si="36"/>
        <v>9</v>
      </c>
      <c r="AL106" s="87">
        <f t="shared" si="37"/>
        <v>14</v>
      </c>
      <c r="AM106" s="87">
        <f t="shared" si="38"/>
        <v>10</v>
      </c>
      <c r="AN106" s="87">
        <f t="shared" si="39"/>
        <v>6</v>
      </c>
      <c r="AO106" s="87">
        <f t="shared" si="40"/>
        <v>18</v>
      </c>
      <c r="AP106" s="87">
        <f t="shared" si="41"/>
        <v>3</v>
      </c>
      <c r="AQ106" s="87">
        <f t="shared" si="42"/>
        <v>1</v>
      </c>
      <c r="AR106" s="87">
        <f t="shared" si="43"/>
        <v>10</v>
      </c>
      <c r="AS106" s="87">
        <f t="shared" si="44"/>
        <v>11</v>
      </c>
      <c r="AT106" s="84"/>
      <c r="AU106" s="21"/>
      <c r="AV106" s="21"/>
      <c r="AW106" s="21"/>
      <c r="AX106" s="21"/>
      <c r="AY106" s="21"/>
      <c r="AZ106" s="21"/>
      <c r="BA106" s="21"/>
      <c r="BB106" s="21"/>
      <c r="BC106" s="21"/>
      <c r="BD106" s="83"/>
    </row>
    <row r="107" spans="1:56" s="7" customFormat="1" ht="18" customHeight="1" thickBot="1" x14ac:dyDescent="0.35">
      <c r="A107" s="82">
        <v>38</v>
      </c>
      <c r="B107" s="81" t="s">
        <v>84</v>
      </c>
      <c r="C107" s="47">
        <v>7</v>
      </c>
      <c r="D107" s="47">
        <v>4</v>
      </c>
      <c r="E107" s="47">
        <v>14</v>
      </c>
      <c r="F107" s="47">
        <v>3</v>
      </c>
      <c r="G107" s="47">
        <v>2</v>
      </c>
      <c r="H107" s="47">
        <v>17</v>
      </c>
      <c r="I107" s="47">
        <v>8</v>
      </c>
      <c r="J107" s="47">
        <v>16</v>
      </c>
      <c r="K107" s="47">
        <v>11</v>
      </c>
      <c r="L107" s="47">
        <v>13</v>
      </c>
      <c r="M107" s="47">
        <v>6</v>
      </c>
      <c r="N107" s="47">
        <v>18</v>
      </c>
      <c r="O107" s="47">
        <v>5</v>
      </c>
      <c r="P107" s="47">
        <v>1</v>
      </c>
      <c r="Q107" s="47">
        <v>15</v>
      </c>
      <c r="R107" s="47">
        <v>9</v>
      </c>
      <c r="S107" s="47">
        <v>12</v>
      </c>
      <c r="T107" s="47">
        <v>10</v>
      </c>
      <c r="U107" s="47">
        <v>19</v>
      </c>
      <c r="V107" s="47">
        <v>20</v>
      </c>
      <c r="W107" s="91">
        <f t="shared" si="18"/>
        <v>210</v>
      </c>
      <c r="X107" s="7">
        <v>38</v>
      </c>
      <c r="Y107" s="81" t="s">
        <v>186</v>
      </c>
      <c r="Z107" s="87">
        <f t="shared" si="25"/>
        <v>16</v>
      </c>
      <c r="AA107" s="87">
        <f t="shared" si="26"/>
        <v>13</v>
      </c>
      <c r="AB107" s="87">
        <f t="shared" si="27"/>
        <v>5</v>
      </c>
      <c r="AC107" s="87">
        <f t="shared" si="28"/>
        <v>12</v>
      </c>
      <c r="AD107" s="87">
        <f t="shared" si="29"/>
        <v>11</v>
      </c>
      <c r="AE107" s="87">
        <f t="shared" si="30"/>
        <v>8</v>
      </c>
      <c r="AF107" s="87">
        <f t="shared" si="31"/>
        <v>17</v>
      </c>
      <c r="AG107" s="87">
        <f t="shared" si="32"/>
        <v>7</v>
      </c>
      <c r="AH107" s="87">
        <f t="shared" si="33"/>
        <v>2</v>
      </c>
      <c r="AI107" s="87">
        <f t="shared" si="34"/>
        <v>4</v>
      </c>
      <c r="AJ107" s="87">
        <f t="shared" si="35"/>
        <v>15</v>
      </c>
      <c r="AK107" s="87">
        <f t="shared" si="36"/>
        <v>9</v>
      </c>
      <c r="AL107" s="87">
        <f t="shared" si="37"/>
        <v>14</v>
      </c>
      <c r="AM107" s="87">
        <f t="shared" si="38"/>
        <v>10</v>
      </c>
      <c r="AN107" s="87">
        <f t="shared" si="39"/>
        <v>6</v>
      </c>
      <c r="AO107" s="87">
        <f t="shared" si="40"/>
        <v>18</v>
      </c>
      <c r="AP107" s="87">
        <f t="shared" si="41"/>
        <v>3</v>
      </c>
      <c r="AQ107" s="87">
        <f t="shared" si="42"/>
        <v>1</v>
      </c>
      <c r="AR107" s="87">
        <f t="shared" si="43"/>
        <v>10</v>
      </c>
      <c r="AS107" s="87">
        <f t="shared" si="44"/>
        <v>11</v>
      </c>
      <c r="AT107" s="84"/>
      <c r="AU107" s="21"/>
      <c r="AV107" s="21"/>
      <c r="AW107" s="21"/>
      <c r="AX107" s="21"/>
      <c r="AY107" s="21"/>
      <c r="AZ107" s="21"/>
      <c r="BA107" s="21"/>
      <c r="BB107" s="21"/>
      <c r="BC107" s="21"/>
      <c r="BD107" s="83"/>
    </row>
    <row r="108" spans="1:56" s="7" customFormat="1" ht="18" customHeight="1" thickBot="1" x14ac:dyDescent="0.35">
      <c r="A108" s="82">
        <v>39</v>
      </c>
      <c r="B108" s="81" t="s">
        <v>85</v>
      </c>
      <c r="C108" s="47">
        <v>7</v>
      </c>
      <c r="D108" s="47">
        <v>4</v>
      </c>
      <c r="E108" s="47">
        <v>14</v>
      </c>
      <c r="F108" s="47">
        <v>3</v>
      </c>
      <c r="G108" s="47">
        <v>16</v>
      </c>
      <c r="H108" s="47">
        <v>17</v>
      </c>
      <c r="I108" s="47">
        <v>2</v>
      </c>
      <c r="J108" s="47">
        <v>11</v>
      </c>
      <c r="K108" s="47">
        <v>13</v>
      </c>
      <c r="L108" s="47">
        <v>6</v>
      </c>
      <c r="M108" s="47">
        <v>8</v>
      </c>
      <c r="N108" s="47">
        <v>18</v>
      </c>
      <c r="O108" s="47">
        <v>5</v>
      </c>
      <c r="P108" s="47">
        <v>1</v>
      </c>
      <c r="Q108" s="47">
        <v>15</v>
      </c>
      <c r="R108" s="47">
        <v>9</v>
      </c>
      <c r="S108" s="47">
        <v>12</v>
      </c>
      <c r="T108" s="47">
        <v>10</v>
      </c>
      <c r="U108" s="47">
        <v>19</v>
      </c>
      <c r="V108" s="47">
        <v>20</v>
      </c>
      <c r="W108" s="91">
        <f t="shared" si="18"/>
        <v>210</v>
      </c>
      <c r="X108" s="7">
        <v>39</v>
      </c>
      <c r="Y108" s="81" t="s">
        <v>186</v>
      </c>
      <c r="Z108" s="87">
        <f t="shared" si="25"/>
        <v>16</v>
      </c>
      <c r="AA108" s="87">
        <f t="shared" si="26"/>
        <v>13</v>
      </c>
      <c r="AB108" s="87">
        <f t="shared" si="27"/>
        <v>5</v>
      </c>
      <c r="AC108" s="87">
        <f t="shared" si="28"/>
        <v>12</v>
      </c>
      <c r="AD108" s="87">
        <f t="shared" si="29"/>
        <v>7</v>
      </c>
      <c r="AE108" s="87">
        <f t="shared" si="30"/>
        <v>8</v>
      </c>
      <c r="AF108" s="87">
        <f t="shared" si="31"/>
        <v>11</v>
      </c>
      <c r="AG108" s="87">
        <f t="shared" si="32"/>
        <v>2</v>
      </c>
      <c r="AH108" s="87">
        <f t="shared" si="33"/>
        <v>4</v>
      </c>
      <c r="AI108" s="87">
        <f t="shared" si="34"/>
        <v>15</v>
      </c>
      <c r="AJ108" s="87">
        <f t="shared" si="35"/>
        <v>17</v>
      </c>
      <c r="AK108" s="87">
        <f t="shared" si="36"/>
        <v>9</v>
      </c>
      <c r="AL108" s="87">
        <f t="shared" si="37"/>
        <v>14</v>
      </c>
      <c r="AM108" s="87">
        <f t="shared" si="38"/>
        <v>10</v>
      </c>
      <c r="AN108" s="87">
        <f t="shared" si="39"/>
        <v>6</v>
      </c>
      <c r="AO108" s="87">
        <f t="shared" si="40"/>
        <v>18</v>
      </c>
      <c r="AP108" s="87">
        <f t="shared" si="41"/>
        <v>3</v>
      </c>
      <c r="AQ108" s="87">
        <f t="shared" si="42"/>
        <v>1</v>
      </c>
      <c r="AR108" s="87" t="e">
        <f>IF(#REF!&lt;10,#REF!+9,#REF!-9)</f>
        <v>#REF!</v>
      </c>
      <c r="AS108" s="87">
        <f t="shared" si="44"/>
        <v>11</v>
      </c>
      <c r="AT108" s="84"/>
      <c r="AU108" s="21"/>
      <c r="AV108" s="21"/>
      <c r="AW108" s="21"/>
      <c r="AX108" s="21"/>
      <c r="AY108" s="21"/>
      <c r="AZ108" s="21"/>
      <c r="BA108" s="21"/>
      <c r="BB108" s="21"/>
      <c r="BC108" s="21"/>
      <c r="BD108" s="83"/>
    </row>
    <row r="109" spans="1:56" s="7" customFormat="1" ht="18" customHeight="1" thickBot="1" x14ac:dyDescent="0.35">
      <c r="A109" s="82">
        <v>40</v>
      </c>
      <c r="B109" s="81" t="s">
        <v>86</v>
      </c>
      <c r="C109" s="47">
        <v>7</v>
      </c>
      <c r="D109" s="47">
        <v>4</v>
      </c>
      <c r="E109" s="47">
        <v>16</v>
      </c>
      <c r="F109" s="47">
        <v>14</v>
      </c>
      <c r="G109" s="47">
        <v>3</v>
      </c>
      <c r="H109" s="47">
        <v>17</v>
      </c>
      <c r="I109" s="47">
        <v>2</v>
      </c>
      <c r="J109" s="47">
        <v>13</v>
      </c>
      <c r="K109" s="47">
        <v>11</v>
      </c>
      <c r="L109" s="47">
        <v>6</v>
      </c>
      <c r="M109" s="47">
        <v>8</v>
      </c>
      <c r="N109" s="47">
        <v>18</v>
      </c>
      <c r="O109" s="47">
        <v>5</v>
      </c>
      <c r="P109" s="47">
        <v>1</v>
      </c>
      <c r="Q109" s="47">
        <v>15</v>
      </c>
      <c r="R109" s="47">
        <v>9</v>
      </c>
      <c r="S109" s="47">
        <v>12</v>
      </c>
      <c r="T109" s="47">
        <v>10</v>
      </c>
      <c r="U109" s="47">
        <v>19</v>
      </c>
      <c r="V109" s="47">
        <v>20</v>
      </c>
      <c r="W109" s="91">
        <f t="shared" si="18"/>
        <v>210</v>
      </c>
      <c r="X109" s="7">
        <v>40</v>
      </c>
      <c r="Y109" s="81" t="s">
        <v>186</v>
      </c>
      <c r="Z109" s="87">
        <f t="shared" si="25"/>
        <v>16</v>
      </c>
      <c r="AA109" s="87">
        <f t="shared" si="26"/>
        <v>13</v>
      </c>
      <c r="AB109" s="87">
        <f t="shared" si="27"/>
        <v>7</v>
      </c>
      <c r="AC109" s="87">
        <f t="shared" si="28"/>
        <v>5</v>
      </c>
      <c r="AD109" s="87">
        <f t="shared" si="29"/>
        <v>12</v>
      </c>
      <c r="AE109" s="87">
        <f t="shared" si="30"/>
        <v>8</v>
      </c>
      <c r="AF109" s="87">
        <f t="shared" si="31"/>
        <v>11</v>
      </c>
      <c r="AG109" s="87">
        <f t="shared" si="32"/>
        <v>4</v>
      </c>
      <c r="AH109" s="87">
        <f t="shared" si="33"/>
        <v>2</v>
      </c>
      <c r="AI109" s="87">
        <f t="shared" si="34"/>
        <v>15</v>
      </c>
      <c r="AJ109" s="87">
        <f t="shared" si="35"/>
        <v>17</v>
      </c>
      <c r="AK109" s="87">
        <f t="shared" si="36"/>
        <v>9</v>
      </c>
      <c r="AL109" s="87">
        <f t="shared" si="37"/>
        <v>14</v>
      </c>
      <c r="AM109" s="87">
        <f t="shared" si="38"/>
        <v>10</v>
      </c>
      <c r="AN109" s="87">
        <f t="shared" si="39"/>
        <v>6</v>
      </c>
      <c r="AO109" s="87">
        <f t="shared" si="40"/>
        <v>18</v>
      </c>
      <c r="AP109" s="87">
        <f t="shared" si="41"/>
        <v>3</v>
      </c>
      <c r="AQ109" s="87">
        <f t="shared" si="42"/>
        <v>1</v>
      </c>
      <c r="AR109" s="87">
        <f t="shared" ref="AR109:AR119" si="45">IF(U108&lt;10,U108+9,U108-9)</f>
        <v>10</v>
      </c>
      <c r="AS109" s="87">
        <f t="shared" si="44"/>
        <v>11</v>
      </c>
      <c r="AT109" s="84"/>
      <c r="AU109" s="21"/>
      <c r="AV109" s="21"/>
      <c r="AW109" s="21"/>
      <c r="AX109" s="21"/>
      <c r="AY109" s="21"/>
      <c r="AZ109" s="21"/>
      <c r="BA109" s="21"/>
      <c r="BB109" s="21"/>
      <c r="BC109" s="21"/>
      <c r="BD109" s="83"/>
    </row>
    <row r="110" spans="1:56" s="7" customFormat="1" ht="18" customHeight="1" thickBot="1" x14ac:dyDescent="0.35">
      <c r="A110" s="82">
        <v>41</v>
      </c>
      <c r="B110" s="81" t="s">
        <v>87</v>
      </c>
      <c r="C110" s="47">
        <v>4</v>
      </c>
      <c r="D110" s="47">
        <v>7</v>
      </c>
      <c r="E110" s="47">
        <v>3</v>
      </c>
      <c r="F110" s="47">
        <v>2</v>
      </c>
      <c r="G110" s="47">
        <v>14</v>
      </c>
      <c r="H110" s="47">
        <v>17</v>
      </c>
      <c r="I110" s="47">
        <v>11</v>
      </c>
      <c r="J110" s="47">
        <v>16</v>
      </c>
      <c r="K110" s="47">
        <v>13</v>
      </c>
      <c r="L110" s="47">
        <v>6</v>
      </c>
      <c r="M110" s="47">
        <v>18</v>
      </c>
      <c r="N110" s="47">
        <v>9</v>
      </c>
      <c r="O110" s="47">
        <v>15</v>
      </c>
      <c r="P110" s="47">
        <v>10</v>
      </c>
      <c r="Q110" s="47">
        <v>12</v>
      </c>
      <c r="R110" s="47">
        <v>5</v>
      </c>
      <c r="S110" s="47">
        <v>8</v>
      </c>
      <c r="T110" s="47">
        <v>1</v>
      </c>
      <c r="U110" s="47">
        <v>19</v>
      </c>
      <c r="V110" s="47">
        <v>20</v>
      </c>
      <c r="W110" s="91">
        <f>SUM(C110:V110)</f>
        <v>210</v>
      </c>
      <c r="X110" s="7">
        <v>41</v>
      </c>
      <c r="Y110" s="81" t="s">
        <v>186</v>
      </c>
      <c r="Z110" s="87">
        <f t="shared" si="25"/>
        <v>13</v>
      </c>
      <c r="AA110" s="87">
        <f t="shared" si="26"/>
        <v>16</v>
      </c>
      <c r="AB110" s="87">
        <f t="shared" si="27"/>
        <v>12</v>
      </c>
      <c r="AC110" s="87">
        <f t="shared" si="28"/>
        <v>11</v>
      </c>
      <c r="AD110" s="87">
        <f t="shared" si="29"/>
        <v>5</v>
      </c>
      <c r="AE110" s="87">
        <f t="shared" si="30"/>
        <v>8</v>
      </c>
      <c r="AF110" s="87">
        <f t="shared" si="31"/>
        <v>2</v>
      </c>
      <c r="AG110" s="87">
        <f t="shared" si="32"/>
        <v>7</v>
      </c>
      <c r="AH110" s="87">
        <f t="shared" si="33"/>
        <v>4</v>
      </c>
      <c r="AI110" s="87">
        <f t="shared" si="34"/>
        <v>15</v>
      </c>
      <c r="AJ110" s="87">
        <f t="shared" si="35"/>
        <v>9</v>
      </c>
      <c r="AK110" s="87">
        <f t="shared" si="36"/>
        <v>18</v>
      </c>
      <c r="AL110" s="87">
        <f t="shared" si="37"/>
        <v>6</v>
      </c>
      <c r="AM110" s="87">
        <f t="shared" si="38"/>
        <v>1</v>
      </c>
      <c r="AN110" s="87">
        <f t="shared" si="39"/>
        <v>3</v>
      </c>
      <c r="AO110" s="87">
        <f t="shared" si="40"/>
        <v>14</v>
      </c>
      <c r="AP110" s="87">
        <f t="shared" si="41"/>
        <v>17</v>
      </c>
      <c r="AQ110" s="87">
        <f t="shared" si="42"/>
        <v>10</v>
      </c>
      <c r="AR110" s="87">
        <f t="shared" si="45"/>
        <v>10</v>
      </c>
      <c r="AS110" s="87">
        <f t="shared" si="44"/>
        <v>11</v>
      </c>
      <c r="AT110" s="84"/>
      <c r="AU110" s="21"/>
      <c r="AV110" s="21"/>
      <c r="AW110" s="21"/>
      <c r="AX110" s="21"/>
      <c r="AY110" s="21"/>
      <c r="AZ110" s="21"/>
      <c r="BA110" s="21"/>
      <c r="BB110" s="21"/>
      <c r="BC110" s="21"/>
      <c r="BD110" s="83"/>
    </row>
    <row r="111" spans="1:56" s="7" customFormat="1" ht="18" customHeight="1" thickBot="1" x14ac:dyDescent="0.35">
      <c r="A111" s="82">
        <v>42</v>
      </c>
      <c r="B111" s="81" t="s">
        <v>88</v>
      </c>
      <c r="C111" s="47">
        <v>7</v>
      </c>
      <c r="D111" s="47">
        <v>14</v>
      </c>
      <c r="E111" s="47">
        <v>3</v>
      </c>
      <c r="F111" s="47">
        <v>4</v>
      </c>
      <c r="G111" s="47">
        <v>2</v>
      </c>
      <c r="H111" s="47">
        <v>17</v>
      </c>
      <c r="I111" s="47">
        <v>16</v>
      </c>
      <c r="J111" s="47">
        <v>11</v>
      </c>
      <c r="K111" s="47">
        <v>13</v>
      </c>
      <c r="L111" s="47">
        <v>6</v>
      </c>
      <c r="M111" s="47">
        <v>18</v>
      </c>
      <c r="N111" s="47">
        <v>9</v>
      </c>
      <c r="O111" s="47">
        <v>15</v>
      </c>
      <c r="P111" s="47">
        <v>10</v>
      </c>
      <c r="Q111" s="47">
        <v>12</v>
      </c>
      <c r="R111" s="47">
        <v>5</v>
      </c>
      <c r="S111" s="47">
        <v>8</v>
      </c>
      <c r="T111" s="47">
        <v>1</v>
      </c>
      <c r="U111" s="47">
        <v>19</v>
      </c>
      <c r="V111" s="47">
        <v>20</v>
      </c>
      <c r="W111" s="91">
        <f t="shared" si="18"/>
        <v>210</v>
      </c>
      <c r="X111" s="7">
        <v>42</v>
      </c>
      <c r="Y111" s="81" t="s">
        <v>186</v>
      </c>
      <c r="Z111" s="87">
        <f t="shared" si="25"/>
        <v>16</v>
      </c>
      <c r="AA111" s="87">
        <f t="shared" si="26"/>
        <v>5</v>
      </c>
      <c r="AB111" s="87">
        <f t="shared" si="27"/>
        <v>12</v>
      </c>
      <c r="AC111" s="87">
        <f t="shared" si="28"/>
        <v>13</v>
      </c>
      <c r="AD111" s="87">
        <f t="shared" si="29"/>
        <v>11</v>
      </c>
      <c r="AE111" s="87">
        <f t="shared" si="30"/>
        <v>8</v>
      </c>
      <c r="AF111" s="87">
        <f t="shared" si="31"/>
        <v>7</v>
      </c>
      <c r="AG111" s="87">
        <f t="shared" si="32"/>
        <v>2</v>
      </c>
      <c r="AH111" s="87">
        <f t="shared" si="33"/>
        <v>4</v>
      </c>
      <c r="AI111" s="87">
        <f t="shared" si="34"/>
        <v>15</v>
      </c>
      <c r="AJ111" s="87">
        <f t="shared" si="35"/>
        <v>9</v>
      </c>
      <c r="AK111" s="87">
        <f t="shared" si="36"/>
        <v>18</v>
      </c>
      <c r="AL111" s="87">
        <f t="shared" si="37"/>
        <v>6</v>
      </c>
      <c r="AM111" s="87">
        <f t="shared" si="38"/>
        <v>1</v>
      </c>
      <c r="AN111" s="87">
        <f t="shared" si="39"/>
        <v>3</v>
      </c>
      <c r="AO111" s="87">
        <f t="shared" si="40"/>
        <v>14</v>
      </c>
      <c r="AP111" s="87">
        <f t="shared" si="41"/>
        <v>17</v>
      </c>
      <c r="AQ111" s="87">
        <f t="shared" si="42"/>
        <v>10</v>
      </c>
      <c r="AR111" s="87">
        <f t="shared" si="45"/>
        <v>10</v>
      </c>
      <c r="AS111" s="87">
        <f t="shared" si="44"/>
        <v>11</v>
      </c>
      <c r="AT111" s="84"/>
      <c r="AU111" s="21"/>
      <c r="AV111" s="21"/>
      <c r="AW111" s="21"/>
      <c r="AX111" s="21"/>
      <c r="AY111" s="21"/>
      <c r="AZ111" s="21"/>
      <c r="BA111" s="21"/>
      <c r="BB111" s="21"/>
      <c r="BC111" s="21"/>
      <c r="BD111" s="83"/>
    </row>
    <row r="112" spans="1:56" s="7" customFormat="1" ht="18" customHeight="1" thickBot="1" x14ac:dyDescent="0.35">
      <c r="A112" s="82">
        <v>43</v>
      </c>
      <c r="B112" s="81" t="s">
        <v>89</v>
      </c>
      <c r="C112" s="47">
        <v>17</v>
      </c>
      <c r="D112" s="47">
        <v>3</v>
      </c>
      <c r="E112" s="47">
        <v>16</v>
      </c>
      <c r="F112" s="47">
        <v>11</v>
      </c>
      <c r="G112" s="47">
        <v>7</v>
      </c>
      <c r="H112" s="47">
        <v>4</v>
      </c>
      <c r="I112" s="47">
        <v>14</v>
      </c>
      <c r="J112" s="47">
        <v>2</v>
      </c>
      <c r="K112" s="47">
        <v>13</v>
      </c>
      <c r="L112" s="47">
        <v>6</v>
      </c>
      <c r="M112" s="47">
        <v>18</v>
      </c>
      <c r="N112" s="47">
        <v>9</v>
      </c>
      <c r="O112" s="47">
        <v>15</v>
      </c>
      <c r="P112" s="47">
        <v>10</v>
      </c>
      <c r="Q112" s="47">
        <v>12</v>
      </c>
      <c r="R112" s="47">
        <v>5</v>
      </c>
      <c r="S112" s="47">
        <v>8</v>
      </c>
      <c r="T112" s="47">
        <v>1</v>
      </c>
      <c r="U112" s="47">
        <v>19</v>
      </c>
      <c r="V112" s="47">
        <v>20</v>
      </c>
      <c r="W112" s="91">
        <f t="shared" si="18"/>
        <v>210</v>
      </c>
      <c r="X112" s="7">
        <v>43</v>
      </c>
      <c r="Y112" s="81" t="s">
        <v>186</v>
      </c>
      <c r="Z112" s="87">
        <f t="shared" si="25"/>
        <v>8</v>
      </c>
      <c r="AA112" s="87">
        <f t="shared" si="26"/>
        <v>12</v>
      </c>
      <c r="AB112" s="87">
        <f t="shared" si="27"/>
        <v>7</v>
      </c>
      <c r="AC112" s="87">
        <f t="shared" si="28"/>
        <v>2</v>
      </c>
      <c r="AD112" s="87">
        <f t="shared" si="29"/>
        <v>16</v>
      </c>
      <c r="AE112" s="87">
        <f t="shared" si="30"/>
        <v>13</v>
      </c>
      <c r="AF112" s="87">
        <f t="shared" si="31"/>
        <v>5</v>
      </c>
      <c r="AG112" s="87">
        <f t="shared" si="32"/>
        <v>11</v>
      </c>
      <c r="AH112" s="87">
        <f t="shared" si="33"/>
        <v>4</v>
      </c>
      <c r="AI112" s="87">
        <f t="shared" si="34"/>
        <v>15</v>
      </c>
      <c r="AJ112" s="87">
        <f t="shared" si="35"/>
        <v>9</v>
      </c>
      <c r="AK112" s="87">
        <f t="shared" si="36"/>
        <v>18</v>
      </c>
      <c r="AL112" s="87">
        <f t="shared" si="37"/>
        <v>6</v>
      </c>
      <c r="AM112" s="87">
        <f t="shared" si="38"/>
        <v>1</v>
      </c>
      <c r="AN112" s="87">
        <f t="shared" si="39"/>
        <v>3</v>
      </c>
      <c r="AO112" s="87">
        <f t="shared" si="40"/>
        <v>14</v>
      </c>
      <c r="AP112" s="87">
        <f t="shared" si="41"/>
        <v>17</v>
      </c>
      <c r="AQ112" s="87">
        <f t="shared" si="42"/>
        <v>10</v>
      </c>
      <c r="AR112" s="87">
        <f t="shared" si="45"/>
        <v>10</v>
      </c>
      <c r="AS112" s="87">
        <f t="shared" si="44"/>
        <v>11</v>
      </c>
      <c r="AT112" s="84"/>
      <c r="AU112" s="21"/>
      <c r="AV112" s="21"/>
      <c r="AW112" s="21"/>
      <c r="AX112" s="21"/>
      <c r="AY112" s="21"/>
      <c r="AZ112" s="21"/>
      <c r="BA112" s="21"/>
      <c r="BB112" s="21"/>
      <c r="BC112" s="21"/>
      <c r="BD112" s="83"/>
    </row>
    <row r="113" spans="1:56" s="7" customFormat="1" ht="18" customHeight="1" thickBot="1" x14ac:dyDescent="0.35">
      <c r="A113" s="82">
        <v>44</v>
      </c>
      <c r="B113" s="81" t="s">
        <v>90</v>
      </c>
      <c r="C113" s="47">
        <v>14</v>
      </c>
      <c r="D113" s="47">
        <v>7</v>
      </c>
      <c r="E113" s="47">
        <v>17</v>
      </c>
      <c r="F113" s="47">
        <v>4</v>
      </c>
      <c r="G113" s="47">
        <v>2</v>
      </c>
      <c r="H113" s="47">
        <v>3</v>
      </c>
      <c r="I113" s="47">
        <v>16</v>
      </c>
      <c r="J113" s="47">
        <v>11</v>
      </c>
      <c r="K113" s="47">
        <v>13</v>
      </c>
      <c r="L113" s="47">
        <v>6</v>
      </c>
      <c r="M113" s="47">
        <v>18</v>
      </c>
      <c r="N113" s="47">
        <v>9</v>
      </c>
      <c r="O113" s="47">
        <v>15</v>
      </c>
      <c r="P113" s="47">
        <v>10</v>
      </c>
      <c r="Q113" s="47">
        <v>12</v>
      </c>
      <c r="R113" s="47">
        <v>5</v>
      </c>
      <c r="S113" s="47">
        <v>8</v>
      </c>
      <c r="T113" s="47">
        <v>1</v>
      </c>
      <c r="U113" s="47">
        <v>19</v>
      </c>
      <c r="V113" s="47">
        <v>20</v>
      </c>
      <c r="W113" s="91">
        <f t="shared" si="18"/>
        <v>210</v>
      </c>
      <c r="X113" s="7">
        <v>44</v>
      </c>
      <c r="Y113" s="81" t="s">
        <v>186</v>
      </c>
      <c r="Z113" s="87">
        <f t="shared" si="25"/>
        <v>5</v>
      </c>
      <c r="AA113" s="87">
        <f t="shared" si="26"/>
        <v>16</v>
      </c>
      <c r="AB113" s="87">
        <f t="shared" si="27"/>
        <v>8</v>
      </c>
      <c r="AC113" s="87">
        <f t="shared" si="28"/>
        <v>13</v>
      </c>
      <c r="AD113" s="87">
        <f t="shared" si="29"/>
        <v>11</v>
      </c>
      <c r="AE113" s="87">
        <f t="shared" si="30"/>
        <v>12</v>
      </c>
      <c r="AF113" s="87">
        <f t="shared" si="31"/>
        <v>7</v>
      </c>
      <c r="AG113" s="87">
        <f t="shared" si="32"/>
        <v>2</v>
      </c>
      <c r="AH113" s="87">
        <f t="shared" si="33"/>
        <v>4</v>
      </c>
      <c r="AI113" s="87">
        <f t="shared" si="34"/>
        <v>15</v>
      </c>
      <c r="AJ113" s="87">
        <f t="shared" si="35"/>
        <v>9</v>
      </c>
      <c r="AK113" s="87">
        <f t="shared" si="36"/>
        <v>18</v>
      </c>
      <c r="AL113" s="87">
        <f t="shared" si="37"/>
        <v>6</v>
      </c>
      <c r="AM113" s="87">
        <f t="shared" si="38"/>
        <v>1</v>
      </c>
      <c r="AN113" s="87">
        <f t="shared" si="39"/>
        <v>3</v>
      </c>
      <c r="AO113" s="87">
        <f t="shared" si="40"/>
        <v>14</v>
      </c>
      <c r="AP113" s="87">
        <f t="shared" si="41"/>
        <v>17</v>
      </c>
      <c r="AQ113" s="87">
        <f t="shared" si="42"/>
        <v>10</v>
      </c>
      <c r="AR113" s="87">
        <f t="shared" si="45"/>
        <v>10</v>
      </c>
      <c r="AS113" s="87">
        <f t="shared" si="44"/>
        <v>11</v>
      </c>
      <c r="AT113" s="84"/>
      <c r="AU113" s="21"/>
      <c r="AV113" s="21"/>
      <c r="AW113" s="21"/>
      <c r="AX113" s="21"/>
      <c r="AY113" s="21"/>
      <c r="AZ113" s="21"/>
      <c r="BA113" s="21"/>
      <c r="BB113" s="21"/>
      <c r="BC113" s="21"/>
      <c r="BD113" s="83"/>
    </row>
    <row r="114" spans="1:56" s="7" customFormat="1" ht="18" customHeight="1" thickBot="1" x14ac:dyDescent="0.35">
      <c r="A114" s="82">
        <v>45</v>
      </c>
      <c r="B114" s="81" t="s">
        <v>91</v>
      </c>
      <c r="C114" s="47">
        <v>7</v>
      </c>
      <c r="D114" s="47">
        <v>4</v>
      </c>
      <c r="E114" s="47">
        <v>14</v>
      </c>
      <c r="F114" s="47">
        <v>3</v>
      </c>
      <c r="G114" s="47">
        <v>2</v>
      </c>
      <c r="H114" s="47">
        <v>17</v>
      </c>
      <c r="I114" s="47">
        <v>8</v>
      </c>
      <c r="J114" s="47">
        <v>16</v>
      </c>
      <c r="K114" s="47">
        <v>13</v>
      </c>
      <c r="L114" s="47">
        <v>6</v>
      </c>
      <c r="M114" s="47">
        <v>18</v>
      </c>
      <c r="N114" s="47">
        <v>11</v>
      </c>
      <c r="O114" s="47">
        <v>9</v>
      </c>
      <c r="P114" s="47">
        <v>15</v>
      </c>
      <c r="Q114" s="47">
        <v>10</v>
      </c>
      <c r="R114" s="47">
        <v>12</v>
      </c>
      <c r="S114" s="47">
        <v>5</v>
      </c>
      <c r="T114" s="47">
        <v>1</v>
      </c>
      <c r="U114" s="47">
        <v>19</v>
      </c>
      <c r="V114" s="47">
        <v>20</v>
      </c>
      <c r="W114" s="91">
        <f t="shared" si="18"/>
        <v>210</v>
      </c>
      <c r="X114" s="7">
        <v>45</v>
      </c>
      <c r="Y114" s="81" t="s">
        <v>186</v>
      </c>
      <c r="Z114" s="87">
        <f t="shared" si="25"/>
        <v>16</v>
      </c>
      <c r="AA114" s="87">
        <f t="shared" si="26"/>
        <v>13</v>
      </c>
      <c r="AB114" s="87">
        <f t="shared" si="27"/>
        <v>5</v>
      </c>
      <c r="AC114" s="87">
        <f t="shared" si="28"/>
        <v>12</v>
      </c>
      <c r="AD114" s="87">
        <f t="shared" si="29"/>
        <v>11</v>
      </c>
      <c r="AE114" s="87">
        <f t="shared" si="30"/>
        <v>8</v>
      </c>
      <c r="AF114" s="87">
        <f t="shared" si="31"/>
        <v>17</v>
      </c>
      <c r="AG114" s="87">
        <f t="shared" si="32"/>
        <v>7</v>
      </c>
      <c r="AH114" s="87">
        <f t="shared" si="33"/>
        <v>4</v>
      </c>
      <c r="AI114" s="87">
        <f t="shared" si="34"/>
        <v>15</v>
      </c>
      <c r="AJ114" s="87">
        <f t="shared" si="35"/>
        <v>9</v>
      </c>
      <c r="AK114" s="87">
        <f t="shared" si="36"/>
        <v>2</v>
      </c>
      <c r="AL114" s="87">
        <f t="shared" si="37"/>
        <v>18</v>
      </c>
      <c r="AM114" s="87">
        <f t="shared" si="38"/>
        <v>6</v>
      </c>
      <c r="AN114" s="87">
        <f t="shared" si="39"/>
        <v>1</v>
      </c>
      <c r="AO114" s="87">
        <f t="shared" si="40"/>
        <v>3</v>
      </c>
      <c r="AP114" s="87">
        <f t="shared" si="41"/>
        <v>14</v>
      </c>
      <c r="AQ114" s="87">
        <f t="shared" si="42"/>
        <v>10</v>
      </c>
      <c r="AR114" s="87">
        <f t="shared" si="45"/>
        <v>10</v>
      </c>
      <c r="AS114" s="87">
        <f t="shared" si="44"/>
        <v>11</v>
      </c>
      <c r="AT114" s="84"/>
      <c r="AU114" s="21"/>
      <c r="AV114" s="21"/>
      <c r="AW114" s="21"/>
      <c r="AX114" s="21"/>
      <c r="AY114" s="21"/>
      <c r="AZ114" s="21"/>
      <c r="BA114" s="21"/>
      <c r="BB114" s="21"/>
      <c r="BC114" s="21"/>
      <c r="BD114" s="83"/>
    </row>
    <row r="115" spans="1:56" s="7" customFormat="1" ht="18" customHeight="1" thickBot="1" x14ac:dyDescent="0.35">
      <c r="A115" s="82">
        <v>46</v>
      </c>
      <c r="B115" s="81" t="s">
        <v>92</v>
      </c>
      <c r="C115" s="47">
        <v>4</v>
      </c>
      <c r="D115" s="47">
        <v>7</v>
      </c>
      <c r="E115" s="47">
        <v>14</v>
      </c>
      <c r="F115" s="47">
        <v>3</v>
      </c>
      <c r="G115" s="47">
        <v>17</v>
      </c>
      <c r="H115" s="47">
        <v>2</v>
      </c>
      <c r="I115" s="47">
        <v>16</v>
      </c>
      <c r="J115" s="47">
        <v>13</v>
      </c>
      <c r="K115" s="47">
        <v>6</v>
      </c>
      <c r="L115" s="47">
        <v>15</v>
      </c>
      <c r="M115" s="47">
        <v>12</v>
      </c>
      <c r="N115" s="47">
        <v>1</v>
      </c>
      <c r="O115" s="47">
        <v>10</v>
      </c>
      <c r="P115" s="47">
        <v>9</v>
      </c>
      <c r="Q115" s="47">
        <v>8</v>
      </c>
      <c r="R115" s="47">
        <v>5</v>
      </c>
      <c r="S115" s="47">
        <v>18</v>
      </c>
      <c r="T115" s="47">
        <v>11</v>
      </c>
      <c r="U115" s="47">
        <v>19</v>
      </c>
      <c r="V115" s="47">
        <v>20</v>
      </c>
      <c r="W115" s="91">
        <f t="shared" si="18"/>
        <v>210</v>
      </c>
      <c r="X115" s="7">
        <v>46</v>
      </c>
      <c r="Y115" s="81" t="s">
        <v>186</v>
      </c>
      <c r="Z115" s="87">
        <f t="shared" si="25"/>
        <v>13</v>
      </c>
      <c r="AA115" s="87">
        <f t="shared" si="26"/>
        <v>16</v>
      </c>
      <c r="AB115" s="87">
        <f t="shared" si="27"/>
        <v>5</v>
      </c>
      <c r="AC115" s="87">
        <f t="shared" si="28"/>
        <v>12</v>
      </c>
      <c r="AD115" s="87">
        <f t="shared" si="29"/>
        <v>8</v>
      </c>
      <c r="AE115" s="87">
        <f t="shared" si="30"/>
        <v>11</v>
      </c>
      <c r="AF115" s="87">
        <f t="shared" si="31"/>
        <v>7</v>
      </c>
      <c r="AG115" s="87">
        <f t="shared" si="32"/>
        <v>4</v>
      </c>
      <c r="AH115" s="87">
        <f t="shared" si="33"/>
        <v>15</v>
      </c>
      <c r="AI115" s="87">
        <f t="shared" si="34"/>
        <v>6</v>
      </c>
      <c r="AJ115" s="87">
        <f t="shared" si="35"/>
        <v>3</v>
      </c>
      <c r="AK115" s="87">
        <f t="shared" si="36"/>
        <v>10</v>
      </c>
      <c r="AL115" s="87">
        <f t="shared" si="37"/>
        <v>1</v>
      </c>
      <c r="AM115" s="87">
        <f t="shared" si="38"/>
        <v>18</v>
      </c>
      <c r="AN115" s="87">
        <f t="shared" si="39"/>
        <v>17</v>
      </c>
      <c r="AO115" s="87">
        <f t="shared" si="40"/>
        <v>14</v>
      </c>
      <c r="AP115" s="87">
        <f t="shared" si="41"/>
        <v>9</v>
      </c>
      <c r="AQ115" s="87">
        <f t="shared" si="42"/>
        <v>2</v>
      </c>
      <c r="AR115" s="87">
        <f t="shared" si="45"/>
        <v>10</v>
      </c>
      <c r="AS115" s="87">
        <f t="shared" si="44"/>
        <v>11</v>
      </c>
      <c r="AT115" s="84"/>
      <c r="AU115" s="21"/>
      <c r="AV115" s="21"/>
      <c r="AW115" s="21"/>
      <c r="AX115" s="21"/>
      <c r="AY115" s="21"/>
      <c r="AZ115" s="21"/>
      <c r="BA115" s="21"/>
      <c r="BB115" s="21"/>
      <c r="BC115" s="21"/>
      <c r="BD115" s="83"/>
    </row>
    <row r="116" spans="1:56" s="7" customFormat="1" ht="18" customHeight="1" thickBot="1" x14ac:dyDescent="0.35">
      <c r="A116" s="82">
        <v>47</v>
      </c>
      <c r="B116" s="81" t="s">
        <v>93</v>
      </c>
      <c r="C116" s="47">
        <v>4</v>
      </c>
      <c r="D116" s="47">
        <v>14</v>
      </c>
      <c r="E116" s="47">
        <v>7</v>
      </c>
      <c r="F116" s="47">
        <v>17</v>
      </c>
      <c r="G116" s="47">
        <v>2</v>
      </c>
      <c r="H116" s="47">
        <v>16</v>
      </c>
      <c r="I116" s="47">
        <v>3</v>
      </c>
      <c r="J116" s="47">
        <v>11</v>
      </c>
      <c r="K116" s="47">
        <v>6</v>
      </c>
      <c r="L116" s="47">
        <v>13</v>
      </c>
      <c r="M116" s="47">
        <v>15</v>
      </c>
      <c r="N116" s="47">
        <v>12</v>
      </c>
      <c r="O116" s="47">
        <v>1</v>
      </c>
      <c r="P116" s="47">
        <v>10</v>
      </c>
      <c r="Q116" s="47">
        <v>9</v>
      </c>
      <c r="R116" s="47">
        <v>8</v>
      </c>
      <c r="S116" s="47">
        <v>5</v>
      </c>
      <c r="T116" s="47">
        <v>18</v>
      </c>
      <c r="U116" s="47">
        <v>19</v>
      </c>
      <c r="V116" s="47">
        <v>20</v>
      </c>
      <c r="W116" s="91">
        <f t="shared" si="18"/>
        <v>210</v>
      </c>
      <c r="X116" s="7">
        <v>47</v>
      </c>
      <c r="Y116" s="81" t="s">
        <v>186</v>
      </c>
      <c r="Z116" s="87">
        <f t="shared" si="25"/>
        <v>13</v>
      </c>
      <c r="AA116" s="87">
        <f t="shared" si="26"/>
        <v>5</v>
      </c>
      <c r="AB116" s="87">
        <f t="shared" si="27"/>
        <v>16</v>
      </c>
      <c r="AC116" s="87">
        <f t="shared" si="28"/>
        <v>8</v>
      </c>
      <c r="AD116" s="87">
        <f t="shared" si="29"/>
        <v>11</v>
      </c>
      <c r="AE116" s="87">
        <f t="shared" si="30"/>
        <v>7</v>
      </c>
      <c r="AF116" s="87">
        <f t="shared" si="31"/>
        <v>12</v>
      </c>
      <c r="AG116" s="87">
        <f t="shared" si="32"/>
        <v>2</v>
      </c>
      <c r="AH116" s="87">
        <f t="shared" si="33"/>
        <v>15</v>
      </c>
      <c r="AI116" s="87">
        <f t="shared" si="34"/>
        <v>4</v>
      </c>
      <c r="AJ116" s="87">
        <f t="shared" si="35"/>
        <v>6</v>
      </c>
      <c r="AK116" s="87">
        <f t="shared" si="36"/>
        <v>3</v>
      </c>
      <c r="AL116" s="87">
        <f t="shared" si="37"/>
        <v>10</v>
      </c>
      <c r="AM116" s="87">
        <f t="shared" si="38"/>
        <v>1</v>
      </c>
      <c r="AN116" s="87">
        <f t="shared" si="39"/>
        <v>18</v>
      </c>
      <c r="AO116" s="87">
        <f t="shared" si="40"/>
        <v>17</v>
      </c>
      <c r="AP116" s="87">
        <f t="shared" si="41"/>
        <v>14</v>
      </c>
      <c r="AQ116" s="87">
        <f t="shared" si="42"/>
        <v>9</v>
      </c>
      <c r="AR116" s="87">
        <f t="shared" si="45"/>
        <v>10</v>
      </c>
      <c r="AS116" s="87">
        <f t="shared" si="44"/>
        <v>11</v>
      </c>
      <c r="AT116" s="84"/>
      <c r="AU116" s="21"/>
      <c r="AV116" s="21"/>
      <c r="AW116" s="21"/>
      <c r="AX116" s="21"/>
      <c r="AY116" s="21"/>
      <c r="AZ116" s="21"/>
      <c r="BA116" s="21"/>
      <c r="BB116" s="21"/>
      <c r="BC116" s="21"/>
      <c r="BD116" s="83"/>
    </row>
    <row r="117" spans="1:56" s="7" customFormat="1" ht="18" customHeight="1" thickBot="1" x14ac:dyDescent="0.35">
      <c r="A117" s="82">
        <v>48</v>
      </c>
      <c r="B117" s="81" t="s">
        <v>94</v>
      </c>
      <c r="C117" s="47">
        <v>4</v>
      </c>
      <c r="D117" s="47">
        <v>7</v>
      </c>
      <c r="E117" s="47">
        <v>14</v>
      </c>
      <c r="F117" s="47">
        <v>2</v>
      </c>
      <c r="G117" s="47">
        <v>3</v>
      </c>
      <c r="H117" s="47">
        <v>16</v>
      </c>
      <c r="I117" s="47">
        <v>11</v>
      </c>
      <c r="J117" s="47">
        <v>17</v>
      </c>
      <c r="K117" s="47">
        <v>6</v>
      </c>
      <c r="L117" s="47">
        <v>13</v>
      </c>
      <c r="M117" s="47">
        <v>15</v>
      </c>
      <c r="N117" s="47">
        <v>12</v>
      </c>
      <c r="O117" s="47">
        <v>1</v>
      </c>
      <c r="P117" s="47">
        <v>10</v>
      </c>
      <c r="Q117" s="47">
        <v>9</v>
      </c>
      <c r="R117" s="47">
        <v>8</v>
      </c>
      <c r="S117" s="47">
        <v>5</v>
      </c>
      <c r="T117" s="47">
        <v>18</v>
      </c>
      <c r="U117" s="47">
        <v>19</v>
      </c>
      <c r="V117" s="47">
        <v>20</v>
      </c>
      <c r="W117" s="91">
        <f t="shared" si="18"/>
        <v>210</v>
      </c>
      <c r="X117" s="7">
        <v>48</v>
      </c>
      <c r="Y117" s="81" t="s">
        <v>186</v>
      </c>
      <c r="Z117" s="87">
        <f t="shared" si="25"/>
        <v>13</v>
      </c>
      <c r="AA117" s="87">
        <f t="shared" si="26"/>
        <v>16</v>
      </c>
      <c r="AB117" s="87">
        <f t="shared" si="27"/>
        <v>5</v>
      </c>
      <c r="AC117" s="87">
        <f t="shared" si="28"/>
        <v>11</v>
      </c>
      <c r="AD117" s="87">
        <f t="shared" si="29"/>
        <v>12</v>
      </c>
      <c r="AE117" s="87">
        <f t="shared" si="30"/>
        <v>7</v>
      </c>
      <c r="AF117" s="87">
        <f t="shared" si="31"/>
        <v>2</v>
      </c>
      <c r="AG117" s="87">
        <f t="shared" si="32"/>
        <v>8</v>
      </c>
      <c r="AH117" s="87">
        <f t="shared" si="33"/>
        <v>15</v>
      </c>
      <c r="AI117" s="87">
        <f t="shared" si="34"/>
        <v>4</v>
      </c>
      <c r="AJ117" s="87">
        <f t="shared" si="35"/>
        <v>6</v>
      </c>
      <c r="AK117" s="87">
        <f t="shared" si="36"/>
        <v>3</v>
      </c>
      <c r="AL117" s="87">
        <f t="shared" si="37"/>
        <v>10</v>
      </c>
      <c r="AM117" s="87">
        <f t="shared" si="38"/>
        <v>1</v>
      </c>
      <c r="AN117" s="87">
        <f t="shared" si="39"/>
        <v>18</v>
      </c>
      <c r="AO117" s="87">
        <f t="shared" si="40"/>
        <v>17</v>
      </c>
      <c r="AP117" s="87">
        <f t="shared" si="41"/>
        <v>14</v>
      </c>
      <c r="AQ117" s="87">
        <f t="shared" si="42"/>
        <v>9</v>
      </c>
      <c r="AR117" s="87">
        <f t="shared" si="45"/>
        <v>10</v>
      </c>
      <c r="AS117" s="87">
        <f t="shared" si="44"/>
        <v>11</v>
      </c>
      <c r="AT117" s="84"/>
      <c r="AU117" s="21"/>
      <c r="AV117" s="21"/>
      <c r="AW117" s="21"/>
      <c r="AX117" s="21"/>
      <c r="AY117" s="21"/>
      <c r="AZ117" s="21"/>
      <c r="BA117" s="21"/>
      <c r="BB117" s="21"/>
      <c r="BC117" s="21"/>
      <c r="BD117" s="83"/>
    </row>
    <row r="118" spans="1:56" s="7" customFormat="1" ht="18" customHeight="1" thickBot="1" x14ac:dyDescent="0.35">
      <c r="A118" s="82">
        <v>49</v>
      </c>
      <c r="B118" s="81" t="s">
        <v>207</v>
      </c>
      <c r="C118" s="47">
        <v>4</v>
      </c>
      <c r="D118" s="47">
        <v>7</v>
      </c>
      <c r="E118" s="47">
        <v>17</v>
      </c>
      <c r="F118" s="47">
        <v>3</v>
      </c>
      <c r="G118" s="47">
        <v>14</v>
      </c>
      <c r="H118" s="47">
        <v>11</v>
      </c>
      <c r="I118" s="47">
        <v>16</v>
      </c>
      <c r="J118" s="47">
        <v>2</v>
      </c>
      <c r="K118" s="47">
        <v>6</v>
      </c>
      <c r="L118" s="47">
        <v>13</v>
      </c>
      <c r="M118" s="47">
        <v>15</v>
      </c>
      <c r="N118" s="47">
        <v>12</v>
      </c>
      <c r="O118" s="47">
        <v>1</v>
      </c>
      <c r="P118" s="47">
        <v>10</v>
      </c>
      <c r="Q118" s="47">
        <v>9</v>
      </c>
      <c r="R118" s="47">
        <v>8</v>
      </c>
      <c r="S118" s="47">
        <v>5</v>
      </c>
      <c r="T118" s="47">
        <v>18</v>
      </c>
      <c r="U118" s="47">
        <v>19</v>
      </c>
      <c r="V118" s="47">
        <v>20</v>
      </c>
      <c r="W118" s="91">
        <f t="shared" si="18"/>
        <v>210</v>
      </c>
      <c r="X118" s="7">
        <v>49</v>
      </c>
      <c r="Y118" s="81" t="s">
        <v>186</v>
      </c>
      <c r="Z118" s="87">
        <f t="shared" si="25"/>
        <v>13</v>
      </c>
      <c r="AA118" s="87">
        <f t="shared" si="26"/>
        <v>16</v>
      </c>
      <c r="AB118" s="87">
        <f t="shared" si="27"/>
        <v>8</v>
      </c>
      <c r="AC118" s="87">
        <f t="shared" si="28"/>
        <v>12</v>
      </c>
      <c r="AD118" s="87">
        <f t="shared" si="29"/>
        <v>5</v>
      </c>
      <c r="AE118" s="87">
        <f t="shared" si="30"/>
        <v>2</v>
      </c>
      <c r="AF118" s="87">
        <f t="shared" si="31"/>
        <v>7</v>
      </c>
      <c r="AG118" s="87">
        <f t="shared" si="32"/>
        <v>11</v>
      </c>
      <c r="AH118" s="87">
        <f t="shared" si="33"/>
        <v>15</v>
      </c>
      <c r="AI118" s="87">
        <f t="shared" si="34"/>
        <v>4</v>
      </c>
      <c r="AJ118" s="87">
        <f t="shared" si="35"/>
        <v>6</v>
      </c>
      <c r="AK118" s="87">
        <f t="shared" si="36"/>
        <v>3</v>
      </c>
      <c r="AL118" s="87">
        <f t="shared" si="37"/>
        <v>10</v>
      </c>
      <c r="AM118" s="87">
        <f t="shared" si="38"/>
        <v>1</v>
      </c>
      <c r="AN118" s="87">
        <f t="shared" si="39"/>
        <v>18</v>
      </c>
      <c r="AO118" s="87">
        <f t="shared" si="40"/>
        <v>17</v>
      </c>
      <c r="AP118" s="87">
        <f t="shared" si="41"/>
        <v>14</v>
      </c>
      <c r="AQ118" s="87">
        <f t="shared" si="42"/>
        <v>9</v>
      </c>
      <c r="AR118" s="87">
        <f t="shared" si="45"/>
        <v>10</v>
      </c>
      <c r="AS118" s="87">
        <f t="shared" si="44"/>
        <v>11</v>
      </c>
      <c r="AT118" s="84"/>
      <c r="AU118" s="21"/>
      <c r="AV118" s="21"/>
      <c r="AW118" s="21"/>
      <c r="AX118" s="21"/>
      <c r="AY118" s="21"/>
      <c r="AZ118" s="21"/>
      <c r="BA118" s="21"/>
      <c r="BB118" s="21"/>
      <c r="BC118" s="21"/>
      <c r="BD118" s="83"/>
    </row>
    <row r="119" spans="1:56" s="7" customFormat="1" ht="18" customHeight="1" thickBot="1" x14ac:dyDescent="0.35">
      <c r="A119" s="82">
        <v>50</v>
      </c>
      <c r="B119" s="99" t="s">
        <v>155</v>
      </c>
      <c r="C119" s="47">
        <v>7</v>
      </c>
      <c r="D119" s="47">
        <v>4</v>
      </c>
      <c r="E119" s="47">
        <v>2</v>
      </c>
      <c r="F119" s="47">
        <v>14</v>
      </c>
      <c r="G119" s="47">
        <v>17</v>
      </c>
      <c r="H119" s="47">
        <v>16</v>
      </c>
      <c r="I119" s="47">
        <v>3</v>
      </c>
      <c r="J119" s="47">
        <v>6</v>
      </c>
      <c r="K119" s="47">
        <v>13</v>
      </c>
      <c r="L119" s="47">
        <v>15</v>
      </c>
      <c r="M119" s="47">
        <v>12</v>
      </c>
      <c r="N119" s="47">
        <v>1</v>
      </c>
      <c r="O119" s="47">
        <v>10</v>
      </c>
      <c r="P119" s="47">
        <v>9</v>
      </c>
      <c r="Q119" s="47">
        <v>8</v>
      </c>
      <c r="R119" s="47">
        <v>5</v>
      </c>
      <c r="S119" s="47">
        <v>18</v>
      </c>
      <c r="T119" s="47">
        <v>11</v>
      </c>
      <c r="U119" s="47">
        <v>19</v>
      </c>
      <c r="V119" s="47">
        <v>20</v>
      </c>
      <c r="W119" s="91">
        <f t="shared" si="18"/>
        <v>210</v>
      </c>
      <c r="X119" s="7">
        <v>50</v>
      </c>
      <c r="Y119" s="81" t="s">
        <v>186</v>
      </c>
      <c r="Z119" s="87">
        <f t="shared" si="25"/>
        <v>16</v>
      </c>
      <c r="AA119" s="87">
        <f t="shared" si="26"/>
        <v>13</v>
      </c>
      <c r="AB119" s="87">
        <f t="shared" si="27"/>
        <v>11</v>
      </c>
      <c r="AC119" s="87">
        <f t="shared" si="28"/>
        <v>5</v>
      </c>
      <c r="AD119" s="87">
        <f t="shared" si="29"/>
        <v>8</v>
      </c>
      <c r="AE119" s="87">
        <f t="shared" si="30"/>
        <v>7</v>
      </c>
      <c r="AF119" s="87">
        <f t="shared" si="31"/>
        <v>12</v>
      </c>
      <c r="AG119" s="87">
        <f t="shared" si="32"/>
        <v>15</v>
      </c>
      <c r="AH119" s="87">
        <f t="shared" si="33"/>
        <v>4</v>
      </c>
      <c r="AI119" s="87">
        <f t="shared" si="34"/>
        <v>6</v>
      </c>
      <c r="AJ119" s="87">
        <f t="shared" si="35"/>
        <v>3</v>
      </c>
      <c r="AK119" s="87">
        <f t="shared" si="36"/>
        <v>10</v>
      </c>
      <c r="AL119" s="87">
        <f t="shared" si="37"/>
        <v>1</v>
      </c>
      <c r="AM119" s="87">
        <f t="shared" si="38"/>
        <v>18</v>
      </c>
      <c r="AN119" s="87">
        <f t="shared" si="39"/>
        <v>17</v>
      </c>
      <c r="AO119" s="87">
        <f t="shared" si="40"/>
        <v>14</v>
      </c>
      <c r="AP119" s="87">
        <f t="shared" si="41"/>
        <v>9</v>
      </c>
      <c r="AQ119" s="87">
        <f t="shared" si="42"/>
        <v>2</v>
      </c>
      <c r="AR119" s="87">
        <f t="shared" si="45"/>
        <v>10</v>
      </c>
      <c r="AS119" s="87">
        <f t="shared" si="44"/>
        <v>11</v>
      </c>
      <c r="AT119" s="84"/>
      <c r="AU119" s="21"/>
      <c r="AV119" s="21"/>
      <c r="AW119" s="21"/>
      <c r="AX119" s="21"/>
      <c r="AY119" s="21"/>
      <c r="AZ119" s="21"/>
      <c r="BA119" s="21"/>
      <c r="BB119" s="21"/>
      <c r="BC119" s="21"/>
      <c r="BD119" s="83"/>
    </row>
    <row r="120" spans="1:56" s="7" customFormat="1" ht="18" customHeight="1" x14ac:dyDescent="0.35">
      <c r="A120" s="100">
        <v>51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267</v>
      </c>
      <c r="AA120" s="1" t="s">
        <v>267</v>
      </c>
      <c r="AB120" s="1" t="s">
        <v>267</v>
      </c>
      <c r="AC120" s="1" t="s">
        <v>267</v>
      </c>
      <c r="AD120" s="1" t="s">
        <v>267</v>
      </c>
      <c r="AE120" s="1" t="s">
        <v>267</v>
      </c>
      <c r="AF120" s="1" t="s">
        <v>267</v>
      </c>
      <c r="AG120" s="1" t="s">
        <v>267</v>
      </c>
      <c r="AH120" s="1" t="s">
        <v>267</v>
      </c>
      <c r="AI120" s="1" t="s">
        <v>267</v>
      </c>
      <c r="AJ120" s="1" t="s">
        <v>267</v>
      </c>
      <c r="AK120" s="1" t="s">
        <v>267</v>
      </c>
      <c r="AL120" s="1" t="s">
        <v>267</v>
      </c>
      <c r="AM120" s="1" t="s">
        <v>267</v>
      </c>
      <c r="AN120" s="1" t="s">
        <v>267</v>
      </c>
      <c r="AO120" s="1" t="s">
        <v>267</v>
      </c>
      <c r="AP120" s="1" t="s">
        <v>267</v>
      </c>
      <c r="AQ120" s="1" t="s">
        <v>267</v>
      </c>
      <c r="AR120" s="1" t="s">
        <v>267</v>
      </c>
      <c r="AS120" s="1"/>
      <c r="AT120" s="84"/>
      <c r="AU120" s="21"/>
      <c r="AV120" s="21"/>
      <c r="AW120" s="21"/>
      <c r="AX120" s="21"/>
      <c r="AY120" s="21"/>
      <c r="AZ120" s="21"/>
      <c r="BA120" s="21"/>
      <c r="BB120" s="21"/>
      <c r="BC120" s="21"/>
    </row>
    <row r="121" spans="1:56" s="7" customFormat="1" ht="18" customHeight="1" x14ac:dyDescent="0.35">
      <c r="A121" s="101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84"/>
      <c r="AU121" s="37"/>
      <c r="AV121" s="37"/>
      <c r="AW121" s="37"/>
      <c r="AX121" s="37"/>
      <c r="AY121" s="37"/>
      <c r="AZ121" s="21"/>
      <c r="BA121" s="21"/>
      <c r="BB121" s="21"/>
      <c r="BC121" s="21"/>
    </row>
    <row r="122" spans="1:56" s="7" customFormat="1" ht="18" customHeight="1" thickBot="1" x14ac:dyDescent="0.4">
      <c r="A122" s="102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84"/>
      <c r="AU122" s="37"/>
      <c r="AV122" s="37"/>
      <c r="AW122" s="37"/>
      <c r="AX122" s="37"/>
      <c r="AY122" s="37"/>
      <c r="AZ122" s="21"/>
      <c r="BA122" s="21"/>
      <c r="BB122" s="21"/>
      <c r="BC122" s="21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84"/>
      <c r="AU123" s="37"/>
      <c r="AV123" s="37"/>
      <c r="AW123" s="37"/>
      <c r="AX123" s="37"/>
      <c r="AY123" s="37"/>
      <c r="AZ123" s="21"/>
      <c r="BA123" s="21"/>
      <c r="BB123" s="21"/>
      <c r="BC123" s="21"/>
    </row>
    <row r="125" spans="1:56" ht="15" customHeight="1" thickBot="1" x14ac:dyDescent="0.4"/>
    <row r="126" spans="1:56" ht="15" customHeight="1" thickBot="1" x14ac:dyDescent="0.4">
      <c r="G126" s="155" t="s">
        <v>243</v>
      </c>
      <c r="H126" s="156"/>
      <c r="I126" s="156"/>
      <c r="J126" s="156"/>
      <c r="K126" s="156"/>
      <c r="L126" s="108" t="s">
        <v>276</v>
      </c>
      <c r="M126" s="22"/>
      <c r="N126" s="22"/>
      <c r="O126" s="22"/>
      <c r="P126" s="22"/>
      <c r="Q126" s="109"/>
      <c r="R126" s="22"/>
      <c r="S126" s="22"/>
      <c r="T126" s="110"/>
      <c r="U126" s="83"/>
      <c r="W126" s="157" t="s">
        <v>254</v>
      </c>
      <c r="X126" s="158"/>
      <c r="Y126" s="158"/>
      <c r="Z126" s="158"/>
      <c r="AA126" s="159"/>
      <c r="AB126" s="114" t="s">
        <v>255</v>
      </c>
      <c r="AC126" s="117"/>
      <c r="AD126" s="117"/>
      <c r="AE126" s="117"/>
      <c r="AF126" s="117"/>
      <c r="AG126" s="117"/>
      <c r="AH126" s="117"/>
      <c r="AI126" s="117"/>
      <c r="AJ126" s="118"/>
    </row>
    <row r="127" spans="1:56" ht="15" customHeight="1" thickBot="1" x14ac:dyDescent="0.4">
      <c r="G127" s="155" t="s">
        <v>244</v>
      </c>
      <c r="H127" s="156"/>
      <c r="I127" s="156"/>
      <c r="J127" s="156"/>
      <c r="K127" s="156"/>
      <c r="L127" s="111" t="s">
        <v>245</v>
      </c>
      <c r="M127" s="112"/>
      <c r="N127" s="9"/>
      <c r="O127" s="9"/>
      <c r="P127" s="9"/>
      <c r="Q127" s="8"/>
      <c r="R127" s="9"/>
      <c r="S127" s="9"/>
      <c r="T127" s="113"/>
      <c r="U127" s="83"/>
      <c r="W127" s="153" t="s">
        <v>256</v>
      </c>
      <c r="X127" s="154"/>
      <c r="Y127" s="154"/>
      <c r="Z127" s="154"/>
      <c r="AA127" s="160"/>
      <c r="AB127" s="111" t="s">
        <v>257</v>
      </c>
      <c r="AC127" s="83"/>
      <c r="AD127" s="83"/>
      <c r="AE127" s="83"/>
      <c r="AF127" s="83"/>
      <c r="AG127" s="111"/>
      <c r="AH127" s="83"/>
      <c r="AI127" s="83"/>
      <c r="AJ127" s="83"/>
    </row>
    <row r="128" spans="1:56" ht="15" customHeight="1" thickBot="1" x14ac:dyDescent="0.4">
      <c r="G128" s="155" t="s">
        <v>278</v>
      </c>
      <c r="H128" s="156"/>
      <c r="I128" s="156"/>
      <c r="J128" s="156"/>
      <c r="K128" s="156"/>
      <c r="L128" s="111" t="s">
        <v>277</v>
      </c>
      <c r="M128" s="9"/>
      <c r="N128" s="9"/>
      <c r="O128" s="9"/>
      <c r="P128" s="9"/>
      <c r="Q128" s="8"/>
      <c r="R128" s="9"/>
      <c r="S128" s="9"/>
      <c r="T128" s="113"/>
      <c r="U128" s="83"/>
      <c r="W128" s="153" t="s">
        <v>258</v>
      </c>
      <c r="X128" s="154"/>
      <c r="Y128" s="154"/>
      <c r="Z128" s="154"/>
      <c r="AA128" s="160"/>
      <c r="AB128" s="111" t="s">
        <v>259</v>
      </c>
      <c r="AC128" s="83"/>
      <c r="AD128" s="83"/>
      <c r="AE128" s="83"/>
      <c r="AF128" s="83"/>
      <c r="AG128" s="111"/>
      <c r="AH128" s="83"/>
      <c r="AI128" s="83"/>
      <c r="AJ128" s="83"/>
    </row>
    <row r="129" spans="5:42" ht="15" customHeight="1" thickBot="1" x14ac:dyDescent="0.4">
      <c r="G129" s="153" t="s">
        <v>268</v>
      </c>
      <c r="H129" s="154"/>
      <c r="I129" s="154"/>
      <c r="J129" s="154"/>
      <c r="L129" s="130" t="s">
        <v>269</v>
      </c>
      <c r="T129" s="113"/>
      <c r="U129" s="83"/>
      <c r="W129" s="155" t="s">
        <v>247</v>
      </c>
      <c r="X129" s="156"/>
      <c r="Y129" s="156"/>
      <c r="Z129" s="156"/>
      <c r="AA129" s="156"/>
      <c r="AB129" s="111" t="s">
        <v>248</v>
      </c>
      <c r="AC129" s="9"/>
      <c r="AD129" s="9"/>
      <c r="AE129" s="9"/>
      <c r="AF129" s="9"/>
      <c r="AG129" s="8"/>
      <c r="AH129" s="9"/>
      <c r="AI129" s="9"/>
    </row>
    <row r="130" spans="5:42" ht="15" customHeight="1" thickBot="1" x14ac:dyDescent="0.4">
      <c r="G130" s="153" t="s">
        <v>268</v>
      </c>
      <c r="H130" s="154"/>
      <c r="I130" s="154"/>
      <c r="J130" s="154"/>
      <c r="L130" s="130" t="s">
        <v>270</v>
      </c>
      <c r="T130" s="113"/>
      <c r="U130" s="83"/>
      <c r="W130" s="155" t="s">
        <v>249</v>
      </c>
      <c r="X130" s="156"/>
      <c r="Y130" s="156"/>
      <c r="Z130" s="156"/>
      <c r="AA130" s="156"/>
      <c r="AB130" s="112" t="s">
        <v>250</v>
      </c>
      <c r="AC130" s="9"/>
      <c r="AD130" s="9"/>
      <c r="AE130" s="9"/>
      <c r="AF130" s="9"/>
      <c r="AG130" s="8"/>
      <c r="AH130" s="9"/>
      <c r="AI130" s="9"/>
    </row>
    <row r="131" spans="5:42" ht="25.5" customHeight="1" thickBot="1" x14ac:dyDescent="0.4">
      <c r="E131" s="3"/>
      <c r="T131" s="113"/>
      <c r="U131" s="83"/>
      <c r="W131" s="155" t="s">
        <v>251</v>
      </c>
      <c r="X131" s="156"/>
      <c r="Y131" s="156"/>
      <c r="Z131" s="156"/>
      <c r="AA131" s="156"/>
      <c r="AB131" s="111" t="s">
        <v>252</v>
      </c>
      <c r="AC131" s="9"/>
      <c r="AD131" s="9"/>
      <c r="AE131" s="9"/>
      <c r="AF131" s="9"/>
      <c r="AG131" s="8"/>
      <c r="AH131" s="9"/>
      <c r="AI131" s="9"/>
    </row>
    <row r="132" spans="5:42" ht="25.5" customHeight="1" thickBot="1" x14ac:dyDescent="0.4">
      <c r="E132" s="148" t="s">
        <v>279</v>
      </c>
      <c r="F132" s="145"/>
      <c r="G132" s="146"/>
      <c r="H132" s="146"/>
      <c r="I132" s="143"/>
      <c r="J132" s="146"/>
      <c r="K132" s="146"/>
      <c r="L132" s="146"/>
      <c r="M132" s="146"/>
      <c r="N132" s="146"/>
      <c r="O132" s="146"/>
      <c r="P132" s="146"/>
      <c r="Q132" s="146"/>
      <c r="R132" s="145"/>
      <c r="S132" s="143"/>
      <c r="T132" s="147"/>
      <c r="U132" s="83"/>
      <c r="W132" s="157" t="s">
        <v>253</v>
      </c>
      <c r="X132" s="158"/>
      <c r="Y132" s="158"/>
      <c r="Z132" s="158"/>
      <c r="AA132" s="159"/>
      <c r="AB132" s="114" t="s">
        <v>246</v>
      </c>
      <c r="AC132" s="115"/>
      <c r="AD132" s="115"/>
      <c r="AE132" s="115"/>
      <c r="AF132" s="115"/>
      <c r="AG132" s="116"/>
      <c r="AH132" s="115"/>
      <c r="AI132" s="115"/>
    </row>
    <row r="133" spans="5:42" ht="25.5" customHeight="1" thickBot="1" x14ac:dyDescent="0.4">
      <c r="E133" s="144" t="s">
        <v>280</v>
      </c>
      <c r="F133" s="146"/>
      <c r="G133" s="146"/>
      <c r="H133" s="143"/>
      <c r="I133" s="143"/>
      <c r="J133" s="146"/>
      <c r="K133" s="146"/>
      <c r="L133" s="146"/>
      <c r="M133" s="146"/>
      <c r="N133" s="146"/>
      <c r="O133" s="146"/>
      <c r="P133" s="146"/>
      <c r="Q133" s="146"/>
      <c r="R133" s="145"/>
      <c r="S133" s="143"/>
      <c r="T133" s="143"/>
      <c r="U133" s="83"/>
    </row>
    <row r="134" spans="5:42" ht="25.5" customHeight="1" thickBot="1" x14ac:dyDescent="0.4">
      <c r="E134" s="148" t="s">
        <v>281</v>
      </c>
      <c r="F134" s="145"/>
      <c r="G134" s="146"/>
      <c r="H134" s="146"/>
      <c r="I134" s="143"/>
      <c r="J134" s="146"/>
      <c r="K134" s="146"/>
      <c r="L134" s="146"/>
      <c r="M134" s="146"/>
      <c r="N134" s="146"/>
      <c r="O134" s="146"/>
      <c r="P134" s="146"/>
      <c r="Q134" s="146"/>
      <c r="R134" s="145"/>
      <c r="S134" s="143"/>
      <c r="T134" s="143"/>
      <c r="U134" s="83"/>
    </row>
    <row r="135" spans="5:42" ht="25.5" customHeight="1" x14ac:dyDescent="0.35">
      <c r="E135" s="140" t="s">
        <v>245</v>
      </c>
      <c r="F135" s="139"/>
      <c r="G135" s="139"/>
      <c r="H135" s="139"/>
      <c r="I135" s="139"/>
      <c r="J135" s="139"/>
      <c r="K135" s="139"/>
      <c r="L135" s="139"/>
      <c r="M135" s="139"/>
      <c r="N135" s="139"/>
      <c r="O135" s="141"/>
      <c r="P135" s="139"/>
      <c r="Q135" s="139"/>
      <c r="R135" s="139"/>
      <c r="U135" s="83"/>
      <c r="W135" s="1" t="s">
        <v>271</v>
      </c>
      <c r="Y135" s="131"/>
      <c r="Z135" s="138" t="s">
        <v>272</v>
      </c>
      <c r="AA135" s="131"/>
      <c r="AB135" s="131"/>
    </row>
    <row r="136" spans="5:42" ht="25.5" customHeight="1" x14ac:dyDescent="0.4">
      <c r="E136" s="140" t="s">
        <v>282</v>
      </c>
      <c r="F136" s="142"/>
      <c r="G136" s="142"/>
      <c r="H136" s="1" t="s">
        <v>283</v>
      </c>
      <c r="I136" s="142"/>
      <c r="J136" s="142"/>
      <c r="K136" s="142"/>
      <c r="L136" s="142"/>
      <c r="M136" s="139"/>
      <c r="N136" s="139"/>
      <c r="O136" s="140"/>
      <c r="P136" s="139"/>
      <c r="Q136" s="139"/>
      <c r="R136" s="139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3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90">
    <cfRule type="cellIs" dxfId="195" priority="2558" operator="equal">
      <formula>$AE$5</formula>
    </cfRule>
    <cfRule type="cellIs" dxfId="194" priority="2559" operator="equal">
      <formula>$AD$5</formula>
    </cfRule>
    <cfRule type="cellIs" dxfId="193" priority="2560" operator="equal">
      <formula>$AC$5</formula>
    </cfRule>
    <cfRule type="cellIs" dxfId="192" priority="2561" operator="equal">
      <formula>$AB$5</formula>
    </cfRule>
    <cfRule type="cellIs" dxfId="191" priority="2562" operator="equal">
      <formula>$AA$5</formula>
    </cfRule>
  </conditionalFormatting>
  <conditionalFormatting sqref="C16:D16">
    <cfRule type="cellIs" dxfId="190" priority="806" operator="equal">
      <formula>$AE$5</formula>
    </cfRule>
    <cfRule type="cellIs" dxfId="189" priority="807" operator="equal">
      <formula>$AD$5</formula>
    </cfRule>
    <cfRule type="cellIs" dxfId="188" priority="808" operator="equal">
      <formula>$AC$5</formula>
    </cfRule>
    <cfRule type="cellIs" dxfId="187" priority="809" operator="equal">
      <formula>$AB$5</formula>
    </cfRule>
    <cfRule type="cellIs" dxfId="186" priority="810" operator="equal">
      <formula>$AA$5</formula>
    </cfRule>
  </conditionalFormatting>
  <conditionalFormatting sqref="AA5:AE5">
    <cfRule type="cellIs" dxfId="185" priority="756" operator="equal">
      <formula>$AE$5</formula>
    </cfRule>
    <cfRule type="cellIs" dxfId="184" priority="757" operator="equal">
      <formula>$AD$5</formula>
    </cfRule>
    <cfRule type="cellIs" dxfId="183" priority="758" operator="equal">
      <formula>$AC$5</formula>
    </cfRule>
    <cfRule type="cellIs" dxfId="182" priority="759" operator="equal">
      <formula>$AB$5</formula>
    </cfRule>
    <cfRule type="cellIs" dxfId="181" priority="760" operator="equal">
      <formula>$AA$5</formula>
    </cfRule>
  </conditionalFormatting>
  <conditionalFormatting sqref="Z31:AB31 AD31:AE31">
    <cfRule type="cellIs" dxfId="180" priority="751" operator="equal">
      <formula>$AE$5</formula>
    </cfRule>
    <cfRule type="cellIs" dxfId="179" priority="752" operator="equal">
      <formula>$AD$5</formula>
    </cfRule>
    <cfRule type="cellIs" dxfId="178" priority="753" operator="equal">
      <formula>$AC$5</formula>
    </cfRule>
    <cfRule type="cellIs" dxfId="177" priority="754" operator="equal">
      <formula>$AB$5</formula>
    </cfRule>
    <cfRule type="cellIs" dxfId="176" priority="755" operator="equal">
      <formula>$AA$5</formula>
    </cfRule>
  </conditionalFormatting>
  <conditionalFormatting sqref="AF12:AF32">
    <cfRule type="cellIs" dxfId="175" priority="746" operator="equal">
      <formula>$AE$5</formula>
    </cfRule>
    <cfRule type="cellIs" dxfId="174" priority="747" operator="equal">
      <formula>$AD$5</formula>
    </cfRule>
    <cfRule type="cellIs" dxfId="173" priority="748" operator="equal">
      <formula>$AC$5</formula>
    </cfRule>
    <cfRule type="cellIs" dxfId="172" priority="749" operator="equal">
      <formula>$AB$5</formula>
    </cfRule>
    <cfRule type="cellIs" dxfId="171" priority="750" operator="equal">
      <formula>$AA$5</formula>
    </cfRule>
  </conditionalFormatting>
  <conditionalFormatting sqref="Z61:AD64">
    <cfRule type="cellIs" dxfId="170" priority="736" operator="equal">
      <formula>$AE$5</formula>
    </cfRule>
    <cfRule type="cellIs" dxfId="169" priority="737" operator="equal">
      <formula>$AD$5</formula>
    </cfRule>
    <cfRule type="cellIs" dxfId="168" priority="738" operator="equal">
      <formula>$AC$5</formula>
    </cfRule>
    <cfRule type="cellIs" dxfId="167" priority="739" operator="equal">
      <formula>$AB$5</formula>
    </cfRule>
    <cfRule type="cellIs" dxfId="166" priority="740" operator="equal">
      <formula>$AA$5</formula>
    </cfRule>
  </conditionalFormatting>
  <conditionalFormatting sqref="C21:V23">
    <cfRule type="cellIs" dxfId="165" priority="721" operator="equal">
      <formula>$AE$5</formula>
    </cfRule>
    <cfRule type="cellIs" dxfId="164" priority="722" operator="equal">
      <formula>$AD$5</formula>
    </cfRule>
    <cfRule type="cellIs" dxfId="163" priority="723" operator="equal">
      <formula>$AC$5</formula>
    </cfRule>
    <cfRule type="cellIs" dxfId="162" priority="724" operator="equal">
      <formula>$AB$5</formula>
    </cfRule>
    <cfRule type="cellIs" dxfId="161" priority="725" operator="equal">
      <formula>$AA$5</formula>
    </cfRule>
  </conditionalFormatting>
  <conditionalFormatting sqref="AV69:BC69 AZ121:BC123 BA70:BC76 BA78:BC120">
    <cfRule type="cellIs" dxfId="160" priority="701" operator="equal">
      <formula>$AE$5</formula>
    </cfRule>
    <cfRule type="cellIs" dxfId="159" priority="702" operator="equal">
      <formula>$AD$5</formula>
    </cfRule>
    <cfRule type="cellIs" dxfId="158" priority="703" operator="equal">
      <formula>$AC$5</formula>
    </cfRule>
    <cfRule type="cellIs" dxfId="157" priority="704" operator="equal">
      <formula>$AB$5</formula>
    </cfRule>
    <cfRule type="cellIs" dxfId="156" priority="705" operator="equal">
      <formula>$AA$5</formula>
    </cfRule>
  </conditionalFormatting>
  <conditionalFormatting sqref="Z79:AS119 AF70:AS76 AF78:AS78">
    <cfRule type="cellIs" dxfId="155" priority="636" operator="equal">
      <formula>$AE$5</formula>
    </cfRule>
    <cfRule type="cellIs" dxfId="154" priority="637" operator="equal">
      <formula>$AD$5</formula>
    </cfRule>
    <cfRule type="cellIs" dxfId="153" priority="638" operator="equal">
      <formula>$AC$5</formula>
    </cfRule>
    <cfRule type="cellIs" dxfId="152" priority="639" operator="equal">
      <formula>$AB$5</formula>
    </cfRule>
    <cfRule type="cellIs" dxfId="151" priority="640" operator="equal">
      <formula>$AA$5</formula>
    </cfRule>
  </conditionalFormatting>
  <conditionalFormatting sqref="P68:V68">
    <cfRule type="cellIs" dxfId="150" priority="396" operator="equal">
      <formula>$AE$5</formula>
    </cfRule>
    <cfRule type="cellIs" dxfId="149" priority="397" operator="equal">
      <formula>$AD$5</formula>
    </cfRule>
    <cfRule type="cellIs" dxfId="148" priority="398" operator="equal">
      <formula>$AC$5</formula>
    </cfRule>
    <cfRule type="cellIs" dxfId="147" priority="399" operator="equal">
      <formula>$AB$5</formula>
    </cfRule>
    <cfRule type="cellIs" dxfId="146" priority="400" operator="equal">
      <formula>$AA$5</formula>
    </cfRule>
  </conditionalFormatting>
  <conditionalFormatting sqref="Z70:AE76 Z78:AE78">
    <cfRule type="cellIs" dxfId="145" priority="386" operator="equal">
      <formula>$AE$5</formula>
    </cfRule>
    <cfRule type="cellIs" dxfId="144" priority="387" operator="equal">
      <formula>$AD$5</formula>
    </cfRule>
    <cfRule type="cellIs" dxfId="143" priority="388" operator="equal">
      <formula>$AC$5</formula>
    </cfRule>
    <cfRule type="cellIs" dxfId="142" priority="389" operator="equal">
      <formula>$AB$5</formula>
    </cfRule>
    <cfRule type="cellIs" dxfId="141" priority="390" operator="equal">
      <formula>$AA$5</formula>
    </cfRule>
  </conditionalFormatting>
  <conditionalFormatting sqref="AU70:AZ76 AU78:AZ87">
    <cfRule type="cellIs" dxfId="140" priority="371" operator="equal">
      <formula>$AE$5</formula>
    </cfRule>
    <cfRule type="cellIs" dxfId="139" priority="372" operator="equal">
      <formula>$AD$5</formula>
    </cfRule>
    <cfRule type="cellIs" dxfId="138" priority="373" operator="equal">
      <formula>$AC$5</formula>
    </cfRule>
    <cfRule type="cellIs" dxfId="137" priority="374" operator="equal">
      <formula>$AB$5</formula>
    </cfRule>
    <cfRule type="cellIs" dxfId="136" priority="375" operator="equal">
      <formula>$AA$5</formula>
    </cfRule>
  </conditionalFormatting>
  <conditionalFormatting sqref="AI12:AN32">
    <cfRule type="cellIs" dxfId="135" priority="286" operator="equal">
      <formula>$AE$5</formula>
    </cfRule>
    <cfRule type="cellIs" dxfId="134" priority="287" operator="equal">
      <formula>$AD$5</formula>
    </cfRule>
    <cfRule type="cellIs" dxfId="133" priority="288" operator="equal">
      <formula>$AC$5</formula>
    </cfRule>
    <cfRule type="cellIs" dxfId="132" priority="289" operator="equal">
      <formula>$AB$5</formula>
    </cfRule>
    <cfRule type="cellIs" dxfId="131" priority="290" operator="equal">
      <formula>$AA$5</formula>
    </cfRule>
  </conditionalFormatting>
  <conditionalFormatting sqref="AU88:AZ120">
    <cfRule type="cellIs" dxfId="130" priority="281" operator="equal">
      <formula>$AE$5</formula>
    </cfRule>
    <cfRule type="cellIs" dxfId="129" priority="282" operator="equal">
      <formula>$AD$5</formula>
    </cfRule>
    <cfRule type="cellIs" dxfId="128" priority="283" operator="equal">
      <formula>$AC$5</formula>
    </cfRule>
    <cfRule type="cellIs" dxfId="127" priority="284" operator="equal">
      <formula>$AB$5</formula>
    </cfRule>
    <cfRule type="cellIs" dxfId="126" priority="285" operator="equal">
      <formula>$AA$5</formula>
    </cfRule>
  </conditionalFormatting>
  <conditionalFormatting sqref="C3:V13">
    <cfRule type="cellIs" dxfId="125" priority="204" operator="equal">
      <formula>$AE$5</formula>
    </cfRule>
    <cfRule type="cellIs" dxfId="124" priority="205" operator="equal">
      <formula>$AD$5</formula>
    </cfRule>
    <cfRule type="cellIs" dxfId="123" priority="206" operator="equal">
      <formula>$AC$5</formula>
    </cfRule>
    <cfRule type="cellIs" dxfId="122" priority="207" operator="equal">
      <formula>$AB$5</formula>
    </cfRule>
    <cfRule type="cellIs" dxfId="121" priority="208" operator="equal">
      <formula>$AA$5</formula>
    </cfRule>
  </conditionalFormatting>
  <conditionalFormatting sqref="C37:T37">
    <cfRule type="cellIs" dxfId="120" priority="184" operator="equal">
      <formula>$AE$5</formula>
    </cfRule>
    <cfRule type="cellIs" dxfId="119" priority="185" operator="equal">
      <formula>$AD$5</formula>
    </cfRule>
    <cfRule type="cellIs" dxfId="118" priority="186" operator="equal">
      <formula>$AC$5</formula>
    </cfRule>
    <cfRule type="cellIs" dxfId="117" priority="187" operator="equal">
      <formula>$AB$5</formula>
    </cfRule>
    <cfRule type="cellIs" dxfId="116" priority="188" operator="equal">
      <formula>$AA$5</formula>
    </cfRule>
  </conditionalFormatting>
  <conditionalFormatting sqref="C37:T37">
    <cfRule type="cellIs" dxfId="115" priority="183" operator="equal">
      <formula>$AE$5</formula>
    </cfRule>
  </conditionalFormatting>
  <conditionalFormatting sqref="BA77:BC77">
    <cfRule type="cellIs" dxfId="114" priority="158" operator="equal">
      <formula>$AE$5</formula>
    </cfRule>
    <cfRule type="cellIs" dxfId="113" priority="159" operator="equal">
      <formula>$AD$5</formula>
    </cfRule>
    <cfRule type="cellIs" dxfId="112" priority="160" operator="equal">
      <formula>$AC$5</formula>
    </cfRule>
    <cfRule type="cellIs" dxfId="111" priority="161" operator="equal">
      <formula>$AB$5</formula>
    </cfRule>
    <cfRule type="cellIs" dxfId="110" priority="162" operator="equal">
      <formula>$AA$5</formula>
    </cfRule>
  </conditionalFormatting>
  <conditionalFormatting sqref="Z77:AS77">
    <cfRule type="cellIs" dxfId="109" priority="153" operator="equal">
      <formula>$AE$5</formula>
    </cfRule>
    <cfRule type="cellIs" dxfId="108" priority="154" operator="equal">
      <formula>$AD$5</formula>
    </cfRule>
    <cfRule type="cellIs" dxfId="107" priority="155" operator="equal">
      <formula>$AC$5</formula>
    </cfRule>
    <cfRule type="cellIs" dxfId="106" priority="156" operator="equal">
      <formula>$AB$5</formula>
    </cfRule>
    <cfRule type="cellIs" dxfId="105" priority="157" operator="equal">
      <formula>$AA$5</formula>
    </cfRule>
  </conditionalFormatting>
  <conditionalFormatting sqref="AU77:AZ77">
    <cfRule type="cellIs" dxfId="104" priority="148" operator="equal">
      <formula>$AE$5</formula>
    </cfRule>
    <cfRule type="cellIs" dxfId="103" priority="149" operator="equal">
      <formula>$AD$5</formula>
    </cfRule>
    <cfRule type="cellIs" dxfId="102" priority="150" operator="equal">
      <formula>$AC$5</formula>
    </cfRule>
    <cfRule type="cellIs" dxfId="101" priority="151" operator="equal">
      <formula>$AB$5</formula>
    </cfRule>
    <cfRule type="cellIs" dxfId="100" priority="152" operator="equal">
      <formula>$AA$5</formula>
    </cfRule>
  </conditionalFormatting>
  <conditionalFormatting sqref="C67:V67">
    <cfRule type="cellIs" dxfId="99" priority="126" operator="equal">
      <formula>$AE$5</formula>
    </cfRule>
    <cfRule type="cellIs" dxfId="98" priority="127" operator="equal">
      <formula>$AD$5</formula>
    </cfRule>
    <cfRule type="cellIs" dxfId="97" priority="128" operator="equal">
      <formula>$AC$5</formula>
    </cfRule>
    <cfRule type="cellIs" dxfId="96" priority="129" operator="equal">
      <formula>$AB$5</formula>
    </cfRule>
    <cfRule type="cellIs" dxfId="95" priority="130" operator="equal">
      <formula>$AA$5</formula>
    </cfRule>
  </conditionalFormatting>
  <conditionalFormatting sqref="C78:V89 C91:J91 C92:I94 C95:V95 C97:I119 C96:J96 M96 C70:V76">
    <cfRule type="cellIs" dxfId="94" priority="111" operator="equal">
      <formula>$AE$5</formula>
    </cfRule>
    <cfRule type="cellIs" dxfId="93" priority="112" operator="equal">
      <formula>$AD$5</formula>
    </cfRule>
    <cfRule type="cellIs" dxfId="92" priority="113" operator="equal">
      <formula>$AC$5</formula>
    </cfRule>
    <cfRule type="cellIs" dxfId="91" priority="114" operator="equal">
      <formula>$AB$5</formula>
    </cfRule>
    <cfRule type="cellIs" dxfId="90" priority="115" operator="equal">
      <formula>$AA$5</formula>
    </cfRule>
  </conditionalFormatting>
  <conditionalFormatting sqref="C77:V77">
    <cfRule type="cellIs" dxfId="89" priority="106" operator="equal">
      <formula>$AE$5</formula>
    </cfRule>
    <cfRule type="cellIs" dxfId="88" priority="107" operator="equal">
      <formula>$AD$5</formula>
    </cfRule>
    <cfRule type="cellIs" dxfId="87" priority="108" operator="equal">
      <formula>$AC$5</formula>
    </cfRule>
    <cfRule type="cellIs" dxfId="86" priority="109" operator="equal">
      <formula>$AB$5</formula>
    </cfRule>
    <cfRule type="cellIs" dxfId="85" priority="110" operator="equal">
      <formula>$AA$5</formula>
    </cfRule>
  </conditionalFormatting>
  <conditionalFormatting sqref="C36:V36">
    <cfRule type="cellIs" dxfId="84" priority="101" operator="equal">
      <formula>$AE$5</formula>
    </cfRule>
    <cfRule type="cellIs" dxfId="83" priority="102" operator="equal">
      <formula>$AD$5</formula>
    </cfRule>
    <cfRule type="cellIs" dxfId="82" priority="103" operator="equal">
      <formula>$AC$5</formula>
    </cfRule>
    <cfRule type="cellIs" dxfId="81" priority="104" operator="equal">
      <formula>$AB$5</formula>
    </cfRule>
    <cfRule type="cellIs" dxfId="80" priority="105" operator="equal">
      <formula>$AA$5</formula>
    </cfRule>
  </conditionalFormatting>
  <conditionalFormatting sqref="G132:H132 E132 E133:G133 G134:H134 J132:Q134 E134">
    <cfRule type="cellIs" dxfId="79" priority="96" operator="equal">
      <formula>$AE$5</formula>
    </cfRule>
    <cfRule type="cellIs" dxfId="78" priority="97" operator="equal">
      <formula>$AD$5</formula>
    </cfRule>
    <cfRule type="cellIs" dxfId="77" priority="98" operator="equal">
      <formula>$AC$5</formula>
    </cfRule>
    <cfRule type="cellIs" dxfId="76" priority="99" operator="equal">
      <formula>$AB$5</formula>
    </cfRule>
    <cfRule type="cellIs" dxfId="75" priority="100" operator="equal">
      <formula>$AA$5</formula>
    </cfRule>
  </conditionalFormatting>
  <conditionalFormatting sqref="Q96:R119">
    <cfRule type="cellIs" dxfId="74" priority="16" operator="equal">
      <formula>$AE$5</formula>
    </cfRule>
    <cfRule type="cellIs" dxfId="73" priority="17" operator="equal">
      <formula>$AD$5</formula>
    </cfRule>
    <cfRule type="cellIs" dxfId="72" priority="18" operator="equal">
      <formula>$AC$5</formula>
    </cfRule>
    <cfRule type="cellIs" dxfId="71" priority="19" operator="equal">
      <formula>$AB$5</formula>
    </cfRule>
    <cfRule type="cellIs" dxfId="70" priority="20" operator="equal">
      <formula>$AA$5</formula>
    </cfRule>
  </conditionalFormatting>
  <conditionalFormatting sqref="K90:V91">
    <cfRule type="cellIs" dxfId="69" priority="81" operator="equal">
      <formula>$AE$5</formula>
    </cfRule>
    <cfRule type="cellIs" dxfId="68" priority="82" operator="equal">
      <formula>$AD$5</formula>
    </cfRule>
    <cfRule type="cellIs" dxfId="67" priority="83" operator="equal">
      <formula>$AC$5</formula>
    </cfRule>
    <cfRule type="cellIs" dxfId="66" priority="84" operator="equal">
      <formula>$AB$5</formula>
    </cfRule>
    <cfRule type="cellIs" dxfId="65" priority="85" operator="equal">
      <formula>$AA$5</formula>
    </cfRule>
  </conditionalFormatting>
  <conditionalFormatting sqref="J92:V92">
    <cfRule type="cellIs" dxfId="64" priority="76" operator="equal">
      <formula>$AE$5</formula>
    </cfRule>
    <cfRule type="cellIs" dxfId="63" priority="77" operator="equal">
      <formula>$AD$5</formula>
    </cfRule>
    <cfRule type="cellIs" dxfId="62" priority="78" operator="equal">
      <formula>$AC$5</formula>
    </cfRule>
    <cfRule type="cellIs" dxfId="61" priority="79" operator="equal">
      <formula>$AB$5</formula>
    </cfRule>
    <cfRule type="cellIs" dxfId="60" priority="80" operator="equal">
      <formula>$AA$5</formula>
    </cfRule>
  </conditionalFormatting>
  <conditionalFormatting sqref="J93:V93">
    <cfRule type="cellIs" dxfId="59" priority="71" operator="equal">
      <formula>$AE$5</formula>
    </cfRule>
    <cfRule type="cellIs" dxfId="58" priority="72" operator="equal">
      <formula>$AD$5</formula>
    </cfRule>
    <cfRule type="cellIs" dxfId="57" priority="73" operator="equal">
      <formula>$AC$5</formula>
    </cfRule>
    <cfRule type="cellIs" dxfId="56" priority="74" operator="equal">
      <formula>$AB$5</formula>
    </cfRule>
    <cfRule type="cellIs" dxfId="55" priority="75" operator="equal">
      <formula>$AA$5</formula>
    </cfRule>
  </conditionalFormatting>
  <conditionalFormatting sqref="J94:V94">
    <cfRule type="cellIs" dxfId="54" priority="66" operator="equal">
      <formula>$AE$5</formula>
    </cfRule>
    <cfRule type="cellIs" dxfId="53" priority="67" operator="equal">
      <formula>$AD$5</formula>
    </cfRule>
    <cfRule type="cellIs" dxfId="52" priority="68" operator="equal">
      <formula>$AC$5</formula>
    </cfRule>
    <cfRule type="cellIs" dxfId="51" priority="69" operator="equal">
      <formula>$AB$5</formula>
    </cfRule>
    <cfRule type="cellIs" dxfId="50" priority="70" operator="equal">
      <formula>$AA$5</formula>
    </cfRule>
  </conditionalFormatting>
  <conditionalFormatting sqref="J97:J119">
    <cfRule type="cellIs" dxfId="49" priority="61" operator="equal">
      <formula>$AE$5</formula>
    </cfRule>
    <cfRule type="cellIs" dxfId="48" priority="62" operator="equal">
      <formula>$AD$5</formula>
    </cfRule>
    <cfRule type="cellIs" dxfId="47" priority="63" operator="equal">
      <formula>$AC$5</formula>
    </cfRule>
    <cfRule type="cellIs" dxfId="46" priority="64" operator="equal">
      <formula>$AB$5</formula>
    </cfRule>
    <cfRule type="cellIs" dxfId="45" priority="65" operator="equal">
      <formula>$AA$5</formula>
    </cfRule>
  </conditionalFormatting>
  <conditionalFormatting sqref="K96:L96">
    <cfRule type="cellIs" dxfId="44" priority="56" operator="equal">
      <formula>$AE$5</formula>
    </cfRule>
    <cfRule type="cellIs" dxfId="43" priority="57" operator="equal">
      <formula>$AD$5</formula>
    </cfRule>
    <cfRule type="cellIs" dxfId="42" priority="58" operator="equal">
      <formula>$AC$5</formula>
    </cfRule>
    <cfRule type="cellIs" dxfId="41" priority="59" operator="equal">
      <formula>$AB$5</formula>
    </cfRule>
    <cfRule type="cellIs" dxfId="40" priority="60" operator="equal">
      <formula>$AA$5</formula>
    </cfRule>
  </conditionalFormatting>
  <conditionalFormatting sqref="K97:L119">
    <cfRule type="cellIs" dxfId="39" priority="51" operator="equal">
      <formula>$AE$5</formula>
    </cfRule>
    <cfRule type="cellIs" dxfId="38" priority="52" operator="equal">
      <formula>$AD$5</formula>
    </cfRule>
    <cfRule type="cellIs" dxfId="37" priority="53" operator="equal">
      <formula>$AC$5</formula>
    </cfRule>
    <cfRule type="cellIs" dxfId="36" priority="54" operator="equal">
      <formula>$AB$5</formula>
    </cfRule>
    <cfRule type="cellIs" dxfId="35" priority="55" operator="equal">
      <formula>$AA$5</formula>
    </cfRule>
  </conditionalFormatting>
  <conditionalFormatting sqref="M97:M119">
    <cfRule type="cellIs" dxfId="34" priority="46" operator="equal">
      <formula>$AE$5</formula>
    </cfRule>
    <cfRule type="cellIs" dxfId="33" priority="47" operator="equal">
      <formula>$AD$5</formula>
    </cfRule>
    <cfRule type="cellIs" dxfId="32" priority="48" operator="equal">
      <formula>$AC$5</formula>
    </cfRule>
    <cfRule type="cellIs" dxfId="31" priority="49" operator="equal">
      <formula>$AB$5</formula>
    </cfRule>
    <cfRule type="cellIs" dxfId="30" priority="50" operator="equal">
      <formula>$AA$5</formula>
    </cfRule>
  </conditionalFormatting>
  <conditionalFormatting sqref="N96:N119">
    <cfRule type="cellIs" dxfId="29" priority="41" operator="equal">
      <formula>$AE$5</formula>
    </cfRule>
    <cfRule type="cellIs" dxfId="28" priority="42" operator="equal">
      <formula>$AD$5</formula>
    </cfRule>
    <cfRule type="cellIs" dxfId="27" priority="43" operator="equal">
      <formula>$AC$5</formula>
    </cfRule>
    <cfRule type="cellIs" dxfId="26" priority="44" operator="equal">
      <formula>$AB$5</formula>
    </cfRule>
    <cfRule type="cellIs" dxfId="25" priority="45" operator="equal">
      <formula>$AA$5</formula>
    </cfRule>
  </conditionalFormatting>
  <conditionalFormatting sqref="O96:O119">
    <cfRule type="cellIs" dxfId="24" priority="31" operator="equal">
      <formula>$AE$5</formula>
    </cfRule>
    <cfRule type="cellIs" dxfId="23" priority="32" operator="equal">
      <formula>$AD$5</formula>
    </cfRule>
    <cfRule type="cellIs" dxfId="22" priority="33" operator="equal">
      <formula>$AC$5</formula>
    </cfRule>
    <cfRule type="cellIs" dxfId="21" priority="34" operator="equal">
      <formula>$AB$5</formula>
    </cfRule>
    <cfRule type="cellIs" dxfId="20" priority="35" operator="equal">
      <formula>$AA$5</formula>
    </cfRule>
  </conditionalFormatting>
  <conditionalFormatting sqref="P96:P119">
    <cfRule type="cellIs" dxfId="19" priority="26" operator="equal">
      <formula>$AE$5</formula>
    </cfRule>
    <cfRule type="cellIs" dxfId="18" priority="27" operator="equal">
      <formula>$AD$5</formula>
    </cfRule>
    <cfRule type="cellIs" dxfId="17" priority="28" operator="equal">
      <formula>$AC$5</formula>
    </cfRule>
    <cfRule type="cellIs" dxfId="16" priority="29" operator="equal">
      <formula>$AB$5</formula>
    </cfRule>
    <cfRule type="cellIs" dxfId="15" priority="30" operator="equal">
      <formula>$AA$5</formula>
    </cfRule>
  </conditionalFormatting>
  <conditionalFormatting sqref="S96:S119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T96:V119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H2" sqref="B2:H2"/>
    </sheetView>
  </sheetViews>
  <sheetFormatPr baseColWidth="10" defaultColWidth="11.5703125" defaultRowHeight="19.5" customHeight="1" x14ac:dyDescent="0.25"/>
  <cols>
    <col min="1" max="1" width="26.7109375" style="137" customWidth="1"/>
    <col min="2" max="21" width="6" style="137" customWidth="1"/>
    <col min="22" max="22" width="7.85546875" style="137" customWidth="1"/>
    <col min="23" max="23" width="13" style="137" bestFit="1" customWidth="1"/>
    <col min="24" max="24" width="4.28515625" style="137" customWidth="1"/>
    <col min="25" max="27" width="4.28515625" style="137" bestFit="1" customWidth="1"/>
    <col min="28" max="28" width="9.5703125" style="137" bestFit="1" customWidth="1"/>
    <col min="29" max="29" width="12.140625" style="137" customWidth="1"/>
    <col min="30" max="30" width="18.42578125" style="137" customWidth="1"/>
    <col min="31" max="31" width="18.5703125" style="137" customWidth="1"/>
    <col min="32" max="33" width="18" style="137" customWidth="1"/>
    <col min="34" max="34" width="17.85546875" style="137" customWidth="1"/>
    <col min="35" max="35" width="13.85546875" style="137" customWidth="1"/>
    <col min="36" max="36" width="14.7109375" style="137" customWidth="1"/>
    <col min="37" max="37" width="13.42578125" style="137" bestFit="1" customWidth="1"/>
    <col min="38" max="16384" width="11.5703125" style="137"/>
  </cols>
  <sheetData>
    <row r="1" spans="1:38" ht="19.5" customHeight="1" x14ac:dyDescent="0.25">
      <c r="A1" s="88" t="s">
        <v>34</v>
      </c>
      <c r="B1" s="88" t="s">
        <v>6</v>
      </c>
      <c r="C1" s="88" t="s">
        <v>7</v>
      </c>
      <c r="D1" s="88" t="s">
        <v>8</v>
      </c>
      <c r="E1" s="88" t="s">
        <v>9</v>
      </c>
      <c r="F1" s="88" t="s">
        <v>10</v>
      </c>
      <c r="G1" s="88" t="s">
        <v>11</v>
      </c>
      <c r="H1" s="88" t="s">
        <v>12</v>
      </c>
      <c r="I1" s="88" t="s">
        <v>13</v>
      </c>
      <c r="J1" s="88" t="s">
        <v>14</v>
      </c>
      <c r="K1" s="88" t="s">
        <v>15</v>
      </c>
      <c r="L1" s="88" t="s">
        <v>16</v>
      </c>
      <c r="M1" s="88" t="s">
        <v>17</v>
      </c>
      <c r="N1" s="88" t="s">
        <v>18</v>
      </c>
      <c r="O1" s="88" t="s">
        <v>19</v>
      </c>
      <c r="P1" s="88" t="s">
        <v>20</v>
      </c>
      <c r="Q1" s="88" t="s">
        <v>21</v>
      </c>
      <c r="R1" s="88" t="s">
        <v>22</v>
      </c>
      <c r="S1" s="88" t="s">
        <v>23</v>
      </c>
      <c r="T1" s="88" t="s">
        <v>24</v>
      </c>
      <c r="U1" s="88" t="s">
        <v>25</v>
      </c>
      <c r="V1" s="88" t="s">
        <v>32</v>
      </c>
      <c r="W1" s="38" t="s">
        <v>37</v>
      </c>
      <c r="X1" s="137" t="s">
        <v>141</v>
      </c>
      <c r="Y1" s="137" t="s">
        <v>142</v>
      </c>
      <c r="Z1" s="137" t="s">
        <v>143</v>
      </c>
      <c r="AA1" s="137" t="s">
        <v>144</v>
      </c>
      <c r="AB1" s="137" t="s">
        <v>145</v>
      </c>
      <c r="AC1" s="137" t="s">
        <v>151</v>
      </c>
      <c r="AD1" s="137" t="s">
        <v>152</v>
      </c>
      <c r="AE1" s="137" t="s">
        <v>153</v>
      </c>
      <c r="AF1" s="137" t="s">
        <v>154</v>
      </c>
      <c r="AG1" s="137" t="s">
        <v>179</v>
      </c>
      <c r="AH1" s="137" t="s">
        <v>180</v>
      </c>
      <c r="AI1" s="137" t="s">
        <v>181</v>
      </c>
      <c r="AJ1" s="137" t="s">
        <v>182</v>
      </c>
      <c r="AK1" s="137" t="s">
        <v>262</v>
      </c>
      <c r="AL1" s="137" t="s">
        <v>265</v>
      </c>
    </row>
    <row r="2" spans="1:38" ht="19.5" customHeight="1" x14ac:dyDescent="0.25">
      <c r="A2" s="39" t="s">
        <v>0</v>
      </c>
      <c r="B2" s="137">
        <f>base1!C84</f>
        <v>4</v>
      </c>
      <c r="C2" s="137">
        <f>base1!D84</f>
        <v>7</v>
      </c>
      <c r="D2" s="137">
        <f>base1!E84</f>
        <v>14</v>
      </c>
      <c r="E2" s="137">
        <f>base1!F84</f>
        <v>3</v>
      </c>
      <c r="F2" s="137">
        <f>base1!G84</f>
        <v>2</v>
      </c>
      <c r="G2" s="137">
        <f>base1!H84</f>
        <v>17</v>
      </c>
      <c r="H2" s="137">
        <f>base1!I84</f>
        <v>16</v>
      </c>
      <c r="I2" s="137">
        <f>base1!J84</f>
        <v>11</v>
      </c>
      <c r="J2" s="137">
        <f>base1!K84</f>
        <v>13</v>
      </c>
      <c r="K2" s="137">
        <f>base1!L84</f>
        <v>6</v>
      </c>
      <c r="L2" s="137">
        <f>base1!M84</f>
        <v>8</v>
      </c>
      <c r="M2" s="137">
        <f>base1!N84</f>
        <v>18</v>
      </c>
      <c r="N2" s="137">
        <f>base1!O84</f>
        <v>5</v>
      </c>
      <c r="O2" s="137">
        <f>base1!P84</f>
        <v>9</v>
      </c>
      <c r="P2" s="137">
        <f>base1!Q84</f>
        <v>15</v>
      </c>
      <c r="Q2" s="137">
        <f>base1!R84</f>
        <v>10</v>
      </c>
      <c r="R2" s="137">
        <f>base1!S84</f>
        <v>12</v>
      </c>
      <c r="S2" s="137">
        <f>base1!T84</f>
        <v>1</v>
      </c>
      <c r="T2" s="137">
        <f>base1!U84</f>
        <v>19</v>
      </c>
      <c r="U2" s="137">
        <f>base1!V84</f>
        <v>20</v>
      </c>
      <c r="V2" s="137">
        <f>+base1!AC2</f>
        <v>14</v>
      </c>
      <c r="W2" s="40" t="str">
        <f>CONCATENATE(base1!AC3,"-",base1!AA3,"-",base1!Y3)</f>
        <v>2014-10-5</v>
      </c>
      <c r="X2" s="137">
        <f>base1!AA5</f>
        <v>11</v>
      </c>
      <c r="Y2" s="137">
        <f>base1!AB5</f>
        <v>9</v>
      </c>
      <c r="Z2" s="137">
        <f>base1!AC5</f>
        <v>13</v>
      </c>
      <c r="AA2" s="137">
        <f>base1!AD5</f>
        <v>14</v>
      </c>
      <c r="AB2" s="137">
        <f>base1!AE5</f>
        <v>16</v>
      </c>
      <c r="AC2" s="137">
        <f>base1!Y9</f>
        <v>3</v>
      </c>
      <c r="AD2" s="137">
        <f>base1!Z9</f>
        <v>1</v>
      </c>
      <c r="AE2" s="137">
        <f>base1!AA9</f>
        <v>3</v>
      </c>
      <c r="AF2" s="137">
        <f>base1!AB9</f>
        <v>2</v>
      </c>
      <c r="AG2" s="137">
        <f>base1!AC9</f>
        <v>-1</v>
      </c>
      <c r="AH2" s="137">
        <f>base1!AD9</f>
        <v>-1</v>
      </c>
      <c r="AI2" s="137">
        <f>base1!AE9</f>
        <v>-1</v>
      </c>
      <c r="AJ2" s="137">
        <f>base1!AF9</f>
        <v>-1</v>
      </c>
      <c r="AK2" s="137">
        <f>base1!AG9</f>
        <v>3</v>
      </c>
      <c r="AL2" s="137">
        <f>base1!AH9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zoomScale="84" zoomScaleNormal="84" workbookViewId="0">
      <selection activeCell="H13" sqref="H13"/>
    </sheetView>
  </sheetViews>
  <sheetFormatPr baseColWidth="10" defaultColWidth="11.5703125" defaultRowHeight="19.5" customHeight="1" x14ac:dyDescent="0.25"/>
  <cols>
    <col min="1" max="1" width="19.140625" style="137" customWidth="1"/>
    <col min="2" max="21" width="6" style="137" customWidth="1"/>
    <col min="22" max="16384" width="11.5703125" style="137"/>
  </cols>
  <sheetData>
    <row r="1" spans="1:21" ht="19.5" customHeight="1" thickBot="1" x14ac:dyDescent="0.3">
      <c r="A1" s="88" t="s">
        <v>289</v>
      </c>
      <c r="B1" s="88" t="s">
        <v>6</v>
      </c>
      <c r="C1" s="88" t="s">
        <v>7</v>
      </c>
      <c r="D1" s="88" t="s">
        <v>8</v>
      </c>
      <c r="E1" s="88" t="s">
        <v>9</v>
      </c>
      <c r="F1" s="88" t="s">
        <v>10</v>
      </c>
      <c r="G1" s="88" t="s">
        <v>11</v>
      </c>
      <c r="H1" s="88" t="s">
        <v>12</v>
      </c>
      <c r="I1" s="88" t="s">
        <v>13</v>
      </c>
      <c r="J1" s="88" t="s">
        <v>14</v>
      </c>
      <c r="K1" s="88" t="s">
        <v>15</v>
      </c>
      <c r="L1" s="88" t="s">
        <v>16</v>
      </c>
      <c r="M1" s="88" t="s">
        <v>17</v>
      </c>
      <c r="N1" s="88" t="s">
        <v>18</v>
      </c>
      <c r="O1" s="88" t="s">
        <v>19</v>
      </c>
      <c r="P1" s="88" t="s">
        <v>20</v>
      </c>
      <c r="Q1" s="88" t="s">
        <v>21</v>
      </c>
      <c r="R1" s="88" t="s">
        <v>22</v>
      </c>
      <c r="S1" s="88" t="s">
        <v>23</v>
      </c>
      <c r="T1" s="88" t="s">
        <v>24</v>
      </c>
      <c r="U1" s="88" t="s">
        <v>25</v>
      </c>
    </row>
    <row r="2" spans="1:21" ht="19.5" customHeight="1" thickBot="1" x14ac:dyDescent="0.3">
      <c r="A2" s="137" t="s">
        <v>209</v>
      </c>
      <c r="B2" s="47">
        <f>base1!C70</f>
        <v>3</v>
      </c>
      <c r="C2" s="47">
        <f>base1!D70</f>
        <v>4</v>
      </c>
      <c r="D2" s="47">
        <f>base1!E70</f>
        <v>2</v>
      </c>
      <c r="E2" s="47">
        <f>base1!F70</f>
        <v>9</v>
      </c>
      <c r="F2" s="47">
        <f>base1!G70</f>
        <v>5</v>
      </c>
      <c r="G2" s="47">
        <f>base1!H70</f>
        <v>6</v>
      </c>
      <c r="H2" s="47">
        <f>base1!I70</f>
        <v>10</v>
      </c>
      <c r="I2" s="47">
        <f>base1!J70</f>
        <v>11</v>
      </c>
      <c r="J2" s="47">
        <f>base1!K70</f>
        <v>7</v>
      </c>
      <c r="K2" s="47">
        <f>base1!L70</f>
        <v>12</v>
      </c>
      <c r="L2" s="47">
        <f>base1!M70</f>
        <v>13</v>
      </c>
      <c r="M2" s="47">
        <f>base1!N70</f>
        <v>15</v>
      </c>
      <c r="N2" s="47">
        <f>base1!O70</f>
        <v>8</v>
      </c>
      <c r="O2" s="47">
        <f>base1!P70</f>
        <v>14</v>
      </c>
      <c r="P2" s="47">
        <f>base1!Q70</f>
        <v>1</v>
      </c>
      <c r="Q2" s="47">
        <f>base1!R70</f>
        <v>16</v>
      </c>
      <c r="R2" s="47">
        <f>base1!S70</f>
        <v>17</v>
      </c>
      <c r="S2" s="47">
        <f>base1!T70</f>
        <v>18</v>
      </c>
      <c r="T2" s="47">
        <f>base1!U70</f>
        <v>19</v>
      </c>
      <c r="U2" s="47">
        <f>base1!V70</f>
        <v>20</v>
      </c>
    </row>
    <row r="3" spans="1:21" ht="19.5" customHeight="1" thickBot="1" x14ac:dyDescent="0.3">
      <c r="A3" s="137" t="s">
        <v>210</v>
      </c>
      <c r="B3" s="47">
        <f>base1!C71</f>
        <v>6</v>
      </c>
      <c r="C3" s="47">
        <f>base1!D71</f>
        <v>4</v>
      </c>
      <c r="D3" s="47">
        <f>base1!E71</f>
        <v>8</v>
      </c>
      <c r="E3" s="47">
        <f>base1!F71</f>
        <v>5</v>
      </c>
      <c r="F3" s="47">
        <f>base1!G71</f>
        <v>13</v>
      </c>
      <c r="G3" s="47">
        <f>base1!H71</f>
        <v>1</v>
      </c>
      <c r="H3" s="47">
        <f>base1!I71</f>
        <v>2</v>
      </c>
      <c r="I3" s="47">
        <f>base1!J71</f>
        <v>3</v>
      </c>
      <c r="J3" s="47">
        <f>base1!K71</f>
        <v>10</v>
      </c>
      <c r="K3" s="47">
        <f>base1!L71</f>
        <v>7</v>
      </c>
      <c r="L3" s="47">
        <f>base1!M71</f>
        <v>12</v>
      </c>
      <c r="M3" s="47">
        <f>base1!N71</f>
        <v>14</v>
      </c>
      <c r="N3" s="47">
        <f>base1!O71</f>
        <v>11</v>
      </c>
      <c r="O3" s="47">
        <f>base1!P71</f>
        <v>9</v>
      </c>
      <c r="P3" s="47">
        <f>base1!Q71</f>
        <v>15</v>
      </c>
      <c r="Q3" s="47">
        <f>base1!R71</f>
        <v>16</v>
      </c>
      <c r="R3" s="47">
        <f>base1!S71</f>
        <v>17</v>
      </c>
      <c r="S3" s="47">
        <f>base1!T71</f>
        <v>18</v>
      </c>
      <c r="T3" s="47">
        <f>base1!U71</f>
        <v>19</v>
      </c>
      <c r="U3" s="47">
        <f>base1!V71</f>
        <v>20</v>
      </c>
    </row>
    <row r="4" spans="1:21" ht="19.5" customHeight="1" thickBot="1" x14ac:dyDescent="0.3">
      <c r="A4" s="137" t="s">
        <v>211</v>
      </c>
      <c r="B4" s="47">
        <f>base1!C72</f>
        <v>7</v>
      </c>
      <c r="C4" s="47">
        <f>base1!D72</f>
        <v>4</v>
      </c>
      <c r="D4" s="47">
        <f>base1!E72</f>
        <v>5</v>
      </c>
      <c r="E4" s="47">
        <f>base1!F72</f>
        <v>3</v>
      </c>
      <c r="F4" s="47">
        <f>base1!G72</f>
        <v>6</v>
      </c>
      <c r="G4" s="47">
        <f>base1!H72</f>
        <v>9</v>
      </c>
      <c r="H4" s="47">
        <f>base1!I72</f>
        <v>10</v>
      </c>
      <c r="I4" s="47">
        <f>base1!J72</f>
        <v>14</v>
      </c>
      <c r="J4" s="47">
        <f>base1!K72</f>
        <v>11</v>
      </c>
      <c r="K4" s="47">
        <f>base1!L72</f>
        <v>2</v>
      </c>
      <c r="L4" s="47">
        <f>base1!M72</f>
        <v>1</v>
      </c>
      <c r="M4" s="47">
        <f>base1!N72</f>
        <v>13</v>
      </c>
      <c r="N4" s="47">
        <f>base1!O72</f>
        <v>8</v>
      </c>
      <c r="O4" s="47">
        <f>base1!P72</f>
        <v>12</v>
      </c>
      <c r="P4" s="47">
        <f>base1!Q72</f>
        <v>15</v>
      </c>
      <c r="Q4" s="47">
        <f>base1!R72</f>
        <v>16</v>
      </c>
      <c r="R4" s="47">
        <f>base1!S72</f>
        <v>18</v>
      </c>
      <c r="S4" s="47">
        <f>base1!T72</f>
        <v>17</v>
      </c>
      <c r="T4" s="47">
        <f>base1!U72</f>
        <v>19</v>
      </c>
      <c r="U4" s="47">
        <f>base1!V72</f>
        <v>20</v>
      </c>
    </row>
    <row r="5" spans="1:21" ht="19.5" customHeight="1" thickBot="1" x14ac:dyDescent="0.3">
      <c r="A5" s="137" t="s">
        <v>212</v>
      </c>
      <c r="B5" s="47">
        <f>base1!C73</f>
        <v>10</v>
      </c>
      <c r="C5" s="47">
        <f>base1!D73</f>
        <v>2</v>
      </c>
      <c r="D5" s="47">
        <f>base1!E73</f>
        <v>8</v>
      </c>
      <c r="E5" s="47">
        <f>base1!F73</f>
        <v>16</v>
      </c>
      <c r="F5" s="47">
        <f>base1!G73</f>
        <v>3</v>
      </c>
      <c r="G5" s="47">
        <f>base1!H73</f>
        <v>6</v>
      </c>
      <c r="H5" s="47">
        <f>base1!I73</f>
        <v>1</v>
      </c>
      <c r="I5" s="47">
        <f>base1!J73</f>
        <v>4</v>
      </c>
      <c r="J5" s="47">
        <f>base1!K73</f>
        <v>9</v>
      </c>
      <c r="K5" s="47">
        <f>base1!L73</f>
        <v>12</v>
      </c>
      <c r="L5" s="47">
        <f>base1!M73</f>
        <v>7</v>
      </c>
      <c r="M5" s="47">
        <f>base1!N73</f>
        <v>13</v>
      </c>
      <c r="N5" s="47">
        <f>base1!O73</f>
        <v>14</v>
      </c>
      <c r="O5" s="47">
        <f>base1!P73</f>
        <v>15</v>
      </c>
      <c r="P5" s="47">
        <f>base1!Q73</f>
        <v>17</v>
      </c>
      <c r="Q5" s="47">
        <f>base1!R73</f>
        <v>18</v>
      </c>
      <c r="R5" s="47">
        <f>base1!S73</f>
        <v>5</v>
      </c>
      <c r="S5" s="47">
        <f>base1!T73</f>
        <v>11</v>
      </c>
      <c r="T5" s="47">
        <f>base1!U73</f>
        <v>19</v>
      </c>
      <c r="U5" s="47">
        <f>base1!V73</f>
        <v>20</v>
      </c>
    </row>
    <row r="6" spans="1:21" ht="19.5" customHeight="1" thickBot="1" x14ac:dyDescent="0.3">
      <c r="A6" s="137" t="s">
        <v>213</v>
      </c>
      <c r="B6" s="47">
        <f>base1!C74</f>
        <v>2</v>
      </c>
      <c r="C6" s="47">
        <f>base1!D74</f>
        <v>3</v>
      </c>
      <c r="D6" s="47">
        <f>base1!E74</f>
        <v>1</v>
      </c>
      <c r="E6" s="47">
        <f>base1!F74</f>
        <v>5</v>
      </c>
      <c r="F6" s="47">
        <f>base1!G74</f>
        <v>4</v>
      </c>
      <c r="G6" s="47">
        <f>base1!H74</f>
        <v>6</v>
      </c>
      <c r="H6" s="47">
        <f>base1!I74</f>
        <v>12</v>
      </c>
      <c r="I6" s="47">
        <f>base1!J74</f>
        <v>8</v>
      </c>
      <c r="J6" s="47">
        <f>base1!K74</f>
        <v>11</v>
      </c>
      <c r="K6" s="47">
        <f>base1!L74</f>
        <v>7</v>
      </c>
      <c r="L6" s="47">
        <f>base1!M74</f>
        <v>15</v>
      </c>
      <c r="M6" s="47">
        <f>base1!N74</f>
        <v>14</v>
      </c>
      <c r="N6" s="47">
        <f>base1!O74</f>
        <v>9</v>
      </c>
      <c r="O6" s="47">
        <f>base1!P74</f>
        <v>10</v>
      </c>
      <c r="P6" s="47">
        <f>base1!Q74</f>
        <v>13</v>
      </c>
      <c r="Q6" s="47">
        <f>base1!R74</f>
        <v>16</v>
      </c>
      <c r="R6" s="47">
        <f>base1!S74</f>
        <v>18</v>
      </c>
      <c r="S6" s="47">
        <f>base1!T74</f>
        <v>17</v>
      </c>
      <c r="T6" s="47">
        <f>base1!U74</f>
        <v>19</v>
      </c>
      <c r="U6" s="47">
        <f>base1!V74</f>
        <v>20</v>
      </c>
    </row>
    <row r="7" spans="1:21" ht="19.5" customHeight="1" thickBot="1" x14ac:dyDescent="0.3">
      <c r="A7" s="137" t="s">
        <v>214</v>
      </c>
      <c r="B7" s="47">
        <f>base1!C75</f>
        <v>3</v>
      </c>
      <c r="C7" s="47">
        <f>base1!D75</f>
        <v>7</v>
      </c>
      <c r="D7" s="47">
        <f>base1!E75</f>
        <v>9</v>
      </c>
      <c r="E7" s="47">
        <f>base1!F75</f>
        <v>11</v>
      </c>
      <c r="F7" s="47">
        <f>base1!G75</f>
        <v>12</v>
      </c>
      <c r="G7" s="47">
        <f>base1!H75</f>
        <v>8</v>
      </c>
      <c r="H7" s="47">
        <f>base1!I75</f>
        <v>14</v>
      </c>
      <c r="I7" s="47">
        <f>base1!J75</f>
        <v>1</v>
      </c>
      <c r="J7" s="47">
        <f>base1!K75</f>
        <v>4</v>
      </c>
      <c r="K7" s="47">
        <f>base1!L75</f>
        <v>10</v>
      </c>
      <c r="L7" s="47">
        <f>base1!M75</f>
        <v>2</v>
      </c>
      <c r="M7" s="47">
        <f>base1!N75</f>
        <v>13</v>
      </c>
      <c r="N7" s="47">
        <f>base1!O75</f>
        <v>6</v>
      </c>
      <c r="O7" s="47">
        <f>base1!P75</f>
        <v>5</v>
      </c>
      <c r="P7" s="47">
        <f>base1!Q75</f>
        <v>16</v>
      </c>
      <c r="Q7" s="47">
        <f>base1!R75</f>
        <v>15</v>
      </c>
      <c r="R7" s="47">
        <f>base1!S75</f>
        <v>17</v>
      </c>
      <c r="S7" s="47">
        <f>base1!T75</f>
        <v>18</v>
      </c>
      <c r="T7" s="47">
        <f>base1!U75</f>
        <v>19</v>
      </c>
      <c r="U7" s="47">
        <f>base1!V75</f>
        <v>20</v>
      </c>
    </row>
    <row r="8" spans="1:21" ht="19.5" customHeight="1" thickBot="1" x14ac:dyDescent="0.3">
      <c r="A8" s="137" t="s">
        <v>215</v>
      </c>
      <c r="B8" s="47">
        <f>base1!C76</f>
        <v>1</v>
      </c>
      <c r="C8" s="47">
        <f>base1!D76</f>
        <v>2</v>
      </c>
      <c r="D8" s="47">
        <f>base1!E76</f>
        <v>3</v>
      </c>
      <c r="E8" s="47">
        <f>base1!F76</f>
        <v>4</v>
      </c>
      <c r="F8" s="47">
        <f>base1!G76</f>
        <v>5</v>
      </c>
      <c r="G8" s="47">
        <f>base1!H76</f>
        <v>6</v>
      </c>
      <c r="H8" s="47">
        <f>base1!I76</f>
        <v>7</v>
      </c>
      <c r="I8" s="47">
        <f>base1!J76</f>
        <v>8</v>
      </c>
      <c r="J8" s="47">
        <f>base1!K76</f>
        <v>9</v>
      </c>
      <c r="K8" s="47">
        <f>base1!L76</f>
        <v>10</v>
      </c>
      <c r="L8" s="47">
        <f>base1!M76</f>
        <v>11</v>
      </c>
      <c r="M8" s="47">
        <f>base1!N76</f>
        <v>12</v>
      </c>
      <c r="N8" s="47">
        <f>base1!O76</f>
        <v>13</v>
      </c>
      <c r="O8" s="47">
        <f>base1!P76</f>
        <v>14</v>
      </c>
      <c r="P8" s="47">
        <f>base1!Q76</f>
        <v>15</v>
      </c>
      <c r="Q8" s="47">
        <f>base1!R76</f>
        <v>16</v>
      </c>
      <c r="R8" s="47">
        <f>base1!S76</f>
        <v>17</v>
      </c>
      <c r="S8" s="47">
        <f>base1!T76</f>
        <v>18</v>
      </c>
      <c r="T8" s="47">
        <f>base1!U76</f>
        <v>19</v>
      </c>
      <c r="U8" s="47">
        <f>base1!V76</f>
        <v>20</v>
      </c>
    </row>
    <row r="9" spans="1:21" ht="19.5" customHeight="1" thickBot="1" x14ac:dyDescent="0.3">
      <c r="A9" s="137" t="s">
        <v>216</v>
      </c>
      <c r="B9" s="47">
        <f>base1!C77</f>
        <v>8</v>
      </c>
      <c r="C9" s="47">
        <f>base1!D77</f>
        <v>13</v>
      </c>
      <c r="D9" s="47">
        <f>base1!E77</f>
        <v>7</v>
      </c>
      <c r="E9" s="47">
        <f>base1!F77</f>
        <v>14</v>
      </c>
      <c r="F9" s="47">
        <f>base1!G77</f>
        <v>15</v>
      </c>
      <c r="G9" s="47">
        <f>base1!H77</f>
        <v>5</v>
      </c>
      <c r="H9" s="47">
        <f>base1!I77</f>
        <v>4</v>
      </c>
      <c r="I9" s="47">
        <f>base1!J77</f>
        <v>3</v>
      </c>
      <c r="J9" s="47">
        <f>base1!K77</f>
        <v>9</v>
      </c>
      <c r="K9" s="47">
        <f>base1!L77</f>
        <v>17</v>
      </c>
      <c r="L9" s="47">
        <f>base1!M77</f>
        <v>10</v>
      </c>
      <c r="M9" s="47">
        <f>base1!N77</f>
        <v>16</v>
      </c>
      <c r="N9" s="47">
        <f>base1!O77</f>
        <v>12</v>
      </c>
      <c r="O9" s="47">
        <f>base1!P77</f>
        <v>1</v>
      </c>
      <c r="P9" s="47">
        <f>base1!Q77</f>
        <v>2</v>
      </c>
      <c r="Q9" s="47">
        <f>base1!R77</f>
        <v>6</v>
      </c>
      <c r="R9" s="47">
        <f>base1!S77</f>
        <v>11</v>
      </c>
      <c r="S9" s="47">
        <f>base1!T77</f>
        <v>18</v>
      </c>
      <c r="T9" s="47">
        <f>base1!U77</f>
        <v>19</v>
      </c>
      <c r="U9" s="47">
        <f>base1!V77</f>
        <v>20</v>
      </c>
    </row>
    <row r="10" spans="1:21" ht="19.5" customHeight="1" thickBot="1" x14ac:dyDescent="0.3">
      <c r="A10" s="137" t="s">
        <v>217</v>
      </c>
      <c r="B10" s="47">
        <f>base1!C78</f>
        <v>13</v>
      </c>
      <c r="C10" s="47">
        <f>base1!D78</f>
        <v>7</v>
      </c>
      <c r="D10" s="47">
        <f>base1!E78</f>
        <v>8</v>
      </c>
      <c r="E10" s="47">
        <f>base1!F78</f>
        <v>15</v>
      </c>
      <c r="F10" s="47">
        <f>base1!G78</f>
        <v>14</v>
      </c>
      <c r="G10" s="47">
        <f>base1!H78</f>
        <v>4</v>
      </c>
      <c r="H10" s="47">
        <f>base1!I78</f>
        <v>3</v>
      </c>
      <c r="I10" s="47">
        <f>base1!J78</f>
        <v>12</v>
      </c>
      <c r="J10" s="47">
        <f>base1!K78</f>
        <v>17</v>
      </c>
      <c r="K10" s="47">
        <f>base1!L78</f>
        <v>5</v>
      </c>
      <c r="L10" s="47">
        <f>base1!M78</f>
        <v>2</v>
      </c>
      <c r="M10" s="47">
        <f>base1!N78</f>
        <v>9</v>
      </c>
      <c r="N10" s="47">
        <f>base1!O78</f>
        <v>10</v>
      </c>
      <c r="O10" s="47">
        <f>base1!P78</f>
        <v>1</v>
      </c>
      <c r="P10" s="47">
        <f>base1!Q78</f>
        <v>16</v>
      </c>
      <c r="Q10" s="47">
        <f>base1!R78</f>
        <v>6</v>
      </c>
      <c r="R10" s="47">
        <f>base1!S78</f>
        <v>18</v>
      </c>
      <c r="S10" s="47">
        <f>base1!T78</f>
        <v>11</v>
      </c>
      <c r="T10" s="47">
        <f>base1!U78</f>
        <v>19</v>
      </c>
      <c r="U10" s="47">
        <f>base1!V78</f>
        <v>20</v>
      </c>
    </row>
    <row r="11" spans="1:21" ht="19.5" customHeight="1" thickBot="1" x14ac:dyDescent="0.3">
      <c r="A11" s="137" t="s">
        <v>218</v>
      </c>
      <c r="B11" s="47">
        <f>base1!C79</f>
        <v>18</v>
      </c>
      <c r="C11" s="47">
        <f>base1!D79</f>
        <v>3</v>
      </c>
      <c r="D11" s="47">
        <f>base1!E79</f>
        <v>2</v>
      </c>
      <c r="E11" s="47">
        <f>base1!F79</f>
        <v>9</v>
      </c>
      <c r="F11" s="47">
        <f>base1!G79</f>
        <v>15</v>
      </c>
      <c r="G11" s="47">
        <f>base1!H79</f>
        <v>1</v>
      </c>
      <c r="H11" s="47">
        <f>base1!I79</f>
        <v>12</v>
      </c>
      <c r="I11" s="47">
        <f>base1!J79</f>
        <v>10</v>
      </c>
      <c r="J11" s="47">
        <f>base1!K79</f>
        <v>14</v>
      </c>
      <c r="K11" s="47">
        <f>base1!L79</f>
        <v>7</v>
      </c>
      <c r="L11" s="47">
        <f>base1!M79</f>
        <v>13</v>
      </c>
      <c r="M11" s="47">
        <f>base1!N79</f>
        <v>6</v>
      </c>
      <c r="N11" s="47">
        <f>base1!O79</f>
        <v>16</v>
      </c>
      <c r="O11" s="47">
        <f>base1!P79</f>
        <v>17</v>
      </c>
      <c r="P11" s="47">
        <f>base1!Q79</f>
        <v>8</v>
      </c>
      <c r="Q11" s="47">
        <f>base1!R79</f>
        <v>11</v>
      </c>
      <c r="R11" s="47">
        <f>base1!S79</f>
        <v>4</v>
      </c>
      <c r="S11" s="47">
        <f>base1!T79</f>
        <v>5</v>
      </c>
      <c r="T11" s="47">
        <f>base1!U79</f>
        <v>19</v>
      </c>
      <c r="U11" s="47">
        <f>base1!V79</f>
        <v>20</v>
      </c>
    </row>
    <row r="12" spans="1:21" ht="19.5" customHeight="1" thickBot="1" x14ac:dyDescent="0.3">
      <c r="A12" s="137" t="s">
        <v>219</v>
      </c>
      <c r="B12" s="47">
        <f>base1!C80</f>
        <v>13</v>
      </c>
      <c r="C12" s="47">
        <f>base1!D80</f>
        <v>8</v>
      </c>
      <c r="D12" s="47">
        <f>base1!E80</f>
        <v>7</v>
      </c>
      <c r="E12" s="47">
        <f>base1!F80</f>
        <v>14</v>
      </c>
      <c r="F12" s="47">
        <f>base1!G80</f>
        <v>15</v>
      </c>
      <c r="G12" s="47">
        <f>base1!H80</f>
        <v>4</v>
      </c>
      <c r="H12" s="47">
        <f>base1!I80</f>
        <v>3</v>
      </c>
      <c r="I12" s="47">
        <f>base1!J80</f>
        <v>5</v>
      </c>
      <c r="J12" s="47">
        <f>base1!K80</f>
        <v>17</v>
      </c>
      <c r="K12" s="47">
        <f>base1!L80</f>
        <v>9</v>
      </c>
      <c r="L12" s="47">
        <f>base1!M80</f>
        <v>12</v>
      </c>
      <c r="M12" s="47">
        <f>base1!N80</f>
        <v>10</v>
      </c>
      <c r="N12" s="47">
        <f>base1!O80</f>
        <v>2</v>
      </c>
      <c r="O12" s="47">
        <f>base1!P80</f>
        <v>1</v>
      </c>
      <c r="P12" s="47">
        <f>base1!Q80</f>
        <v>16</v>
      </c>
      <c r="Q12" s="47">
        <f>base1!R80</f>
        <v>6</v>
      </c>
      <c r="R12" s="47">
        <f>base1!S80</f>
        <v>11</v>
      </c>
      <c r="S12" s="47">
        <f>base1!T80</f>
        <v>18</v>
      </c>
      <c r="T12" s="47">
        <f>base1!U80</f>
        <v>19</v>
      </c>
      <c r="U12" s="47">
        <f>base1!V80</f>
        <v>20</v>
      </c>
    </row>
    <row r="13" spans="1:21" ht="19.5" customHeight="1" thickBot="1" x14ac:dyDescent="0.3">
      <c r="A13" s="137" t="s">
        <v>220</v>
      </c>
      <c r="B13" s="47">
        <f>base1!C81</f>
        <v>8</v>
      </c>
      <c r="C13" s="47">
        <f>base1!D81</f>
        <v>13</v>
      </c>
      <c r="D13" s="47">
        <f>base1!E81</f>
        <v>14</v>
      </c>
      <c r="E13" s="47">
        <f>base1!F81</f>
        <v>12</v>
      </c>
      <c r="F13" s="47">
        <f>base1!G81</f>
        <v>7</v>
      </c>
      <c r="G13" s="47">
        <f>base1!H81</f>
        <v>16</v>
      </c>
      <c r="H13" s="47">
        <f>base1!I81</f>
        <v>9</v>
      </c>
      <c r="I13" s="47">
        <f>base1!J81</f>
        <v>5</v>
      </c>
      <c r="J13" s="47">
        <f>base1!K81</f>
        <v>15</v>
      </c>
      <c r="K13" s="47">
        <f>base1!L81</f>
        <v>4</v>
      </c>
      <c r="L13" s="47">
        <f>base1!M81</f>
        <v>3</v>
      </c>
      <c r="M13" s="47">
        <f>base1!N81</f>
        <v>10</v>
      </c>
      <c r="N13" s="47">
        <f>base1!O81</f>
        <v>1</v>
      </c>
      <c r="O13" s="47">
        <f>base1!P81</f>
        <v>6</v>
      </c>
      <c r="P13" s="47">
        <f>base1!Q81</f>
        <v>2</v>
      </c>
      <c r="Q13" s="47">
        <f>base1!R81</f>
        <v>17</v>
      </c>
      <c r="R13" s="47">
        <f>base1!S81</f>
        <v>11</v>
      </c>
      <c r="S13" s="47">
        <f>base1!T81</f>
        <v>20</v>
      </c>
      <c r="T13" s="47">
        <f>base1!U81</f>
        <v>19</v>
      </c>
      <c r="U13" s="47">
        <f>base1!V81</f>
        <v>18</v>
      </c>
    </row>
    <row r="14" spans="1:21" ht="19.5" customHeight="1" thickBot="1" x14ac:dyDescent="0.3">
      <c r="A14" s="137" t="s">
        <v>221</v>
      </c>
      <c r="B14" s="47">
        <f>base1!C82</f>
        <v>7</v>
      </c>
      <c r="C14" s="47">
        <f>base1!D82</f>
        <v>8</v>
      </c>
      <c r="D14" s="47">
        <f>base1!E82</f>
        <v>12</v>
      </c>
      <c r="E14" s="47">
        <f>base1!F82</f>
        <v>14</v>
      </c>
      <c r="F14" s="47">
        <f>base1!G82</f>
        <v>17</v>
      </c>
      <c r="G14" s="47">
        <f>base1!H82</f>
        <v>15</v>
      </c>
      <c r="H14" s="47">
        <f>base1!I82</f>
        <v>13</v>
      </c>
      <c r="I14" s="47">
        <f>base1!J82</f>
        <v>16</v>
      </c>
      <c r="J14" s="47">
        <f>base1!K82</f>
        <v>9</v>
      </c>
      <c r="K14" s="47">
        <f>base1!L82</f>
        <v>10</v>
      </c>
      <c r="L14" s="47">
        <f>base1!M82</f>
        <v>4</v>
      </c>
      <c r="M14" s="47">
        <f>base1!N82</f>
        <v>5</v>
      </c>
      <c r="N14" s="47">
        <f>base1!O82</f>
        <v>3</v>
      </c>
      <c r="O14" s="47">
        <f>base1!P82</f>
        <v>2</v>
      </c>
      <c r="P14" s="47">
        <f>base1!Q82</f>
        <v>18</v>
      </c>
      <c r="Q14" s="47">
        <f>base1!R82</f>
        <v>1</v>
      </c>
      <c r="R14" s="47">
        <f>base1!S82</f>
        <v>6</v>
      </c>
      <c r="S14" s="47">
        <f>base1!T82</f>
        <v>11</v>
      </c>
      <c r="T14" s="47">
        <f>base1!U82</f>
        <v>20</v>
      </c>
      <c r="U14" s="47">
        <f>base1!V82</f>
        <v>19</v>
      </c>
    </row>
    <row r="15" spans="1:21" ht="19.5" customHeight="1" thickBot="1" x14ac:dyDescent="0.3">
      <c r="A15" s="137" t="s">
        <v>222</v>
      </c>
      <c r="B15" s="47">
        <f>base1!C83</f>
        <v>7</v>
      </c>
      <c r="C15" s="47">
        <f>base1!D83</f>
        <v>8</v>
      </c>
      <c r="D15" s="47">
        <f>base1!E83</f>
        <v>12</v>
      </c>
      <c r="E15" s="47">
        <f>base1!F83</f>
        <v>14</v>
      </c>
      <c r="F15" s="47">
        <f>base1!G83</f>
        <v>13</v>
      </c>
      <c r="G15" s="47">
        <f>base1!H83</f>
        <v>15</v>
      </c>
      <c r="H15" s="47">
        <f>base1!I83</f>
        <v>16</v>
      </c>
      <c r="I15" s="47">
        <f>base1!J83</f>
        <v>9</v>
      </c>
      <c r="J15" s="47">
        <f>base1!K83</f>
        <v>5</v>
      </c>
      <c r="K15" s="47">
        <f>base1!L83</f>
        <v>4</v>
      </c>
      <c r="L15" s="47">
        <f>base1!M83</f>
        <v>10</v>
      </c>
      <c r="M15" s="47">
        <f>base1!N83</f>
        <v>3</v>
      </c>
      <c r="N15" s="47">
        <f>base1!O83</f>
        <v>17</v>
      </c>
      <c r="O15" s="47">
        <f>base1!P83</f>
        <v>2</v>
      </c>
      <c r="P15" s="47">
        <f>base1!Q83</f>
        <v>1</v>
      </c>
      <c r="Q15" s="47">
        <f>base1!R83</f>
        <v>6</v>
      </c>
      <c r="R15" s="47">
        <f>base1!S83</f>
        <v>11</v>
      </c>
      <c r="S15" s="47">
        <f>base1!T83</f>
        <v>18</v>
      </c>
      <c r="T15" s="47">
        <f>base1!U83</f>
        <v>20</v>
      </c>
      <c r="U15" s="47">
        <f>base1!V83</f>
        <v>19</v>
      </c>
    </row>
    <row r="16" spans="1:21" ht="19.5" customHeight="1" thickBot="1" x14ac:dyDescent="0.3">
      <c r="A16" s="137" t="s">
        <v>223</v>
      </c>
      <c r="B16" s="47">
        <f>base1!C84</f>
        <v>4</v>
      </c>
      <c r="C16" s="47">
        <f>base1!D84</f>
        <v>7</v>
      </c>
      <c r="D16" s="47">
        <f>base1!E84</f>
        <v>14</v>
      </c>
      <c r="E16" s="47">
        <f>base1!F84</f>
        <v>3</v>
      </c>
      <c r="F16" s="47">
        <f>base1!G84</f>
        <v>2</v>
      </c>
      <c r="G16" s="47">
        <f>base1!H84</f>
        <v>17</v>
      </c>
      <c r="H16" s="47">
        <f>base1!I84</f>
        <v>16</v>
      </c>
      <c r="I16" s="47">
        <f>base1!J84</f>
        <v>11</v>
      </c>
      <c r="J16" s="47">
        <f>base1!K84</f>
        <v>13</v>
      </c>
      <c r="K16" s="47">
        <f>base1!L84</f>
        <v>6</v>
      </c>
      <c r="L16" s="47">
        <f>base1!M84</f>
        <v>8</v>
      </c>
      <c r="M16" s="47">
        <f>base1!N84</f>
        <v>18</v>
      </c>
      <c r="N16" s="47">
        <f>base1!O84</f>
        <v>5</v>
      </c>
      <c r="O16" s="47">
        <f>base1!P84</f>
        <v>9</v>
      </c>
      <c r="P16" s="47">
        <f>base1!Q84</f>
        <v>15</v>
      </c>
      <c r="Q16" s="47">
        <f>base1!R84</f>
        <v>10</v>
      </c>
      <c r="R16" s="47">
        <f>base1!S84</f>
        <v>12</v>
      </c>
      <c r="S16" s="47">
        <f>base1!T84</f>
        <v>1</v>
      </c>
      <c r="T16" s="47">
        <f>base1!U84</f>
        <v>19</v>
      </c>
      <c r="U16" s="47">
        <f>base1!V84</f>
        <v>20</v>
      </c>
    </row>
    <row r="17" spans="1:21" ht="19.5" customHeight="1" thickBot="1" x14ac:dyDescent="0.3">
      <c r="A17" s="137" t="s">
        <v>224</v>
      </c>
      <c r="B17" s="47">
        <f>base1!C85</f>
        <v>13</v>
      </c>
      <c r="C17" s="47">
        <f>base1!D85</f>
        <v>14</v>
      </c>
      <c r="D17" s="47">
        <f>base1!E85</f>
        <v>6</v>
      </c>
      <c r="E17" s="47">
        <f>base1!F85</f>
        <v>17</v>
      </c>
      <c r="F17" s="47">
        <f>base1!G85</f>
        <v>18</v>
      </c>
      <c r="G17" s="47">
        <f>base1!H85</f>
        <v>7</v>
      </c>
      <c r="H17" s="47">
        <f>base1!I85</f>
        <v>4</v>
      </c>
      <c r="I17" s="47">
        <f>base1!J85</f>
        <v>11</v>
      </c>
      <c r="J17" s="47">
        <f>base1!K85</f>
        <v>9</v>
      </c>
      <c r="K17" s="47">
        <f>base1!L85</f>
        <v>2</v>
      </c>
      <c r="L17" s="47">
        <f>base1!M85</f>
        <v>15</v>
      </c>
      <c r="M17" s="47">
        <f>base1!N85</f>
        <v>16</v>
      </c>
      <c r="N17" s="47">
        <f>base1!O85</f>
        <v>10</v>
      </c>
      <c r="O17" s="47">
        <f>base1!P85</f>
        <v>12</v>
      </c>
      <c r="P17" s="47">
        <f>base1!Q85</f>
        <v>5</v>
      </c>
      <c r="Q17" s="47">
        <f>base1!R85</f>
        <v>3</v>
      </c>
      <c r="R17" s="47">
        <f>base1!S85</f>
        <v>8</v>
      </c>
      <c r="S17" s="47">
        <f>base1!T85</f>
        <v>1</v>
      </c>
      <c r="T17" s="47">
        <f>base1!U85</f>
        <v>19</v>
      </c>
      <c r="U17" s="47">
        <f>base1!V85</f>
        <v>20</v>
      </c>
    </row>
    <row r="18" spans="1:21" ht="19.5" customHeight="1" thickBot="1" x14ac:dyDescent="0.3">
      <c r="A18" s="137" t="s">
        <v>225</v>
      </c>
      <c r="B18" s="47">
        <f>base1!C86</f>
        <v>10</v>
      </c>
      <c r="C18" s="47">
        <f>base1!D86</f>
        <v>13</v>
      </c>
      <c r="D18" s="47">
        <f>base1!E86</f>
        <v>14</v>
      </c>
      <c r="E18" s="47">
        <f>base1!F86</f>
        <v>8</v>
      </c>
      <c r="F18" s="47">
        <f>base1!G86</f>
        <v>17</v>
      </c>
      <c r="G18" s="47">
        <f>base1!H86</f>
        <v>6</v>
      </c>
      <c r="H18" s="47">
        <f>base1!I86</f>
        <v>15</v>
      </c>
      <c r="I18" s="47">
        <f>base1!J86</f>
        <v>1</v>
      </c>
      <c r="J18" s="47">
        <f>base1!K86</f>
        <v>7</v>
      </c>
      <c r="K18" s="47">
        <f>base1!L86</f>
        <v>2</v>
      </c>
      <c r="L18" s="47">
        <f>base1!M86</f>
        <v>4</v>
      </c>
      <c r="M18" s="47">
        <f>base1!N86</f>
        <v>11</v>
      </c>
      <c r="N18" s="47">
        <f>base1!O86</f>
        <v>16</v>
      </c>
      <c r="O18" s="47">
        <f>base1!P86</f>
        <v>3</v>
      </c>
      <c r="P18" s="47">
        <f>base1!Q86</f>
        <v>5</v>
      </c>
      <c r="Q18" s="47">
        <f>base1!R86</f>
        <v>12</v>
      </c>
      <c r="R18" s="47">
        <f>base1!S86</f>
        <v>18</v>
      </c>
      <c r="S18" s="47">
        <f>base1!T86</f>
        <v>9</v>
      </c>
      <c r="T18" s="47">
        <f>base1!U86</f>
        <v>19</v>
      </c>
      <c r="U18" s="47">
        <f>base1!V86</f>
        <v>20</v>
      </c>
    </row>
    <row r="19" spans="1:21" ht="19.5" customHeight="1" thickBot="1" x14ac:dyDescent="0.3">
      <c r="A19" s="137" t="s">
        <v>226</v>
      </c>
      <c r="B19" s="47">
        <f>base1!C87</f>
        <v>14</v>
      </c>
      <c r="C19" s="47">
        <f>base1!D87</f>
        <v>3</v>
      </c>
      <c r="D19" s="47">
        <f>base1!E87</f>
        <v>7</v>
      </c>
      <c r="E19" s="47">
        <f>base1!F87</f>
        <v>4</v>
      </c>
      <c r="F19" s="47">
        <f>base1!G87</f>
        <v>16</v>
      </c>
      <c r="G19" s="47">
        <f>base1!H87</f>
        <v>1</v>
      </c>
      <c r="H19" s="47">
        <f>base1!I87</f>
        <v>15</v>
      </c>
      <c r="I19" s="47">
        <f>base1!J87</f>
        <v>13</v>
      </c>
      <c r="J19" s="47">
        <f>base1!K87</f>
        <v>11</v>
      </c>
      <c r="K19" s="47">
        <f>base1!L87</f>
        <v>8</v>
      </c>
      <c r="L19" s="47">
        <f>base1!M87</f>
        <v>9</v>
      </c>
      <c r="M19" s="47">
        <f>base1!N87</f>
        <v>6</v>
      </c>
      <c r="N19" s="47">
        <f>base1!O87</f>
        <v>2</v>
      </c>
      <c r="O19" s="47">
        <f>base1!P87</f>
        <v>5</v>
      </c>
      <c r="P19" s="47">
        <f>base1!Q87</f>
        <v>18</v>
      </c>
      <c r="Q19" s="47">
        <f>base1!R87</f>
        <v>17</v>
      </c>
      <c r="R19" s="47">
        <f>base1!S87</f>
        <v>12</v>
      </c>
      <c r="S19" s="47">
        <f>base1!T87</f>
        <v>10</v>
      </c>
      <c r="T19" s="47">
        <f>base1!U87</f>
        <v>19</v>
      </c>
      <c r="U19" s="47">
        <f>base1!V87</f>
        <v>20</v>
      </c>
    </row>
    <row r="20" spans="1:21" ht="19.5" customHeight="1" thickBot="1" x14ac:dyDescent="0.3">
      <c r="A20" s="137" t="s">
        <v>227</v>
      </c>
      <c r="B20" s="47">
        <f>base1!C88</f>
        <v>14</v>
      </c>
      <c r="C20" s="47">
        <f>base1!D88</f>
        <v>3</v>
      </c>
      <c r="D20" s="47">
        <f>base1!E88</f>
        <v>7</v>
      </c>
      <c r="E20" s="47">
        <f>base1!F88</f>
        <v>4</v>
      </c>
      <c r="F20" s="47">
        <f>base1!G88</f>
        <v>16</v>
      </c>
      <c r="G20" s="47">
        <f>base1!H88</f>
        <v>1</v>
      </c>
      <c r="H20" s="47">
        <f>base1!I88</f>
        <v>15</v>
      </c>
      <c r="I20" s="47">
        <f>base1!J88</f>
        <v>13</v>
      </c>
      <c r="J20" s="47">
        <f>base1!K88</f>
        <v>11</v>
      </c>
      <c r="K20" s="47">
        <f>base1!L88</f>
        <v>8</v>
      </c>
      <c r="L20" s="47">
        <f>base1!M88</f>
        <v>9</v>
      </c>
      <c r="M20" s="47">
        <f>base1!N88</f>
        <v>6</v>
      </c>
      <c r="N20" s="47">
        <f>base1!O88</f>
        <v>2</v>
      </c>
      <c r="O20" s="47">
        <f>base1!P88</f>
        <v>5</v>
      </c>
      <c r="P20" s="47">
        <f>base1!Q88</f>
        <v>18</v>
      </c>
      <c r="Q20" s="47">
        <f>base1!R88</f>
        <v>17</v>
      </c>
      <c r="R20" s="47">
        <f>base1!S88</f>
        <v>12</v>
      </c>
      <c r="S20" s="47">
        <f>base1!T88</f>
        <v>10</v>
      </c>
      <c r="T20" s="47">
        <f>base1!U88</f>
        <v>19</v>
      </c>
      <c r="U20" s="47">
        <f>base1!V88</f>
        <v>20</v>
      </c>
    </row>
    <row r="21" spans="1:21" ht="19.5" customHeight="1" thickBot="1" x14ac:dyDescent="0.3">
      <c r="A21" s="137" t="s">
        <v>228</v>
      </c>
      <c r="B21" s="47">
        <f>base1!C89</f>
        <v>7</v>
      </c>
      <c r="C21" s="47">
        <f>base1!D89</f>
        <v>4</v>
      </c>
      <c r="D21" s="47">
        <f>base1!E89</f>
        <v>14</v>
      </c>
      <c r="E21" s="47">
        <f>base1!F89</f>
        <v>3</v>
      </c>
      <c r="F21" s="47">
        <f>base1!G89</f>
        <v>2</v>
      </c>
      <c r="G21" s="47">
        <f>base1!H89</f>
        <v>16</v>
      </c>
      <c r="H21" s="47">
        <f>base1!I89</f>
        <v>17</v>
      </c>
      <c r="I21" s="47">
        <f>base1!J89</f>
        <v>11</v>
      </c>
      <c r="J21" s="47">
        <f>base1!K89</f>
        <v>13</v>
      </c>
      <c r="K21" s="47">
        <f>base1!L89</f>
        <v>6</v>
      </c>
      <c r="L21" s="47">
        <f>base1!M89</f>
        <v>8</v>
      </c>
      <c r="M21" s="47">
        <f>base1!N89</f>
        <v>18</v>
      </c>
      <c r="N21" s="47">
        <f>base1!O89</f>
        <v>5</v>
      </c>
      <c r="O21" s="47">
        <f>base1!P89</f>
        <v>1</v>
      </c>
      <c r="P21" s="47">
        <f>base1!Q89</f>
        <v>15</v>
      </c>
      <c r="Q21" s="47">
        <f>base1!R89</f>
        <v>9</v>
      </c>
      <c r="R21" s="47">
        <f>base1!S89</f>
        <v>12</v>
      </c>
      <c r="S21" s="47">
        <f>base1!T89</f>
        <v>10</v>
      </c>
      <c r="T21" s="47">
        <f>base1!U89</f>
        <v>19</v>
      </c>
      <c r="U21" s="47">
        <f>base1!V89</f>
        <v>20</v>
      </c>
    </row>
    <row r="22" spans="1:21" ht="19.5" customHeight="1" thickBot="1" x14ac:dyDescent="0.3">
      <c r="A22" s="137" t="s">
        <v>229</v>
      </c>
      <c r="B22" s="47">
        <f>base1!C90</f>
        <v>7</v>
      </c>
      <c r="C22" s="47">
        <f>base1!D90</f>
        <v>4</v>
      </c>
      <c r="D22" s="47">
        <f>base1!E90</f>
        <v>3</v>
      </c>
      <c r="E22" s="47">
        <f>base1!F90</f>
        <v>17</v>
      </c>
      <c r="F22" s="47">
        <f>base1!G90</f>
        <v>2</v>
      </c>
      <c r="G22" s="47">
        <f>base1!H90</f>
        <v>14</v>
      </c>
      <c r="H22" s="47">
        <f>base1!I90</f>
        <v>11</v>
      </c>
      <c r="I22" s="47">
        <f>base1!J90</f>
        <v>16</v>
      </c>
      <c r="J22" s="47">
        <f>base1!K90</f>
        <v>13</v>
      </c>
      <c r="K22" s="47">
        <f>base1!L90</f>
        <v>6</v>
      </c>
      <c r="L22" s="47">
        <f>base1!M90</f>
        <v>8</v>
      </c>
      <c r="M22" s="47">
        <f>base1!N90</f>
        <v>18</v>
      </c>
      <c r="N22" s="47">
        <f>base1!O90</f>
        <v>5</v>
      </c>
      <c r="O22" s="47">
        <f>base1!P90</f>
        <v>9</v>
      </c>
      <c r="P22" s="47">
        <f>base1!Q90</f>
        <v>15</v>
      </c>
      <c r="Q22" s="47">
        <f>base1!R90</f>
        <v>10</v>
      </c>
      <c r="R22" s="47">
        <f>base1!S90</f>
        <v>12</v>
      </c>
      <c r="S22" s="47">
        <f>base1!T90</f>
        <v>1</v>
      </c>
      <c r="T22" s="47">
        <f>base1!U90</f>
        <v>19</v>
      </c>
      <c r="U22" s="47">
        <f>base1!V90</f>
        <v>20</v>
      </c>
    </row>
    <row r="23" spans="1:21" ht="19.5" customHeight="1" thickBot="1" x14ac:dyDescent="0.3">
      <c r="A23" s="137" t="s">
        <v>230</v>
      </c>
      <c r="B23" s="47">
        <f>base1!C91</f>
        <v>4</v>
      </c>
      <c r="C23" s="47">
        <f>base1!D91</f>
        <v>7</v>
      </c>
      <c r="D23" s="47">
        <f>base1!E91</f>
        <v>14</v>
      </c>
      <c r="E23" s="47">
        <f>base1!F91</f>
        <v>3</v>
      </c>
      <c r="F23" s="47">
        <f>base1!G91</f>
        <v>17</v>
      </c>
      <c r="G23" s="47">
        <f>base1!H91</f>
        <v>16</v>
      </c>
      <c r="H23" s="47">
        <f>base1!I91</f>
        <v>2</v>
      </c>
      <c r="I23" s="47">
        <f>base1!J91</f>
        <v>13</v>
      </c>
      <c r="J23" s="47">
        <f>base1!K91</f>
        <v>11</v>
      </c>
      <c r="K23" s="47">
        <f>base1!L91</f>
        <v>6</v>
      </c>
      <c r="L23" s="47">
        <f>base1!M91</f>
        <v>8</v>
      </c>
      <c r="M23" s="47">
        <f>base1!N91</f>
        <v>18</v>
      </c>
      <c r="N23" s="47">
        <f>base1!O91</f>
        <v>5</v>
      </c>
      <c r="O23" s="47">
        <f>base1!P91</f>
        <v>9</v>
      </c>
      <c r="P23" s="47">
        <f>base1!Q91</f>
        <v>15</v>
      </c>
      <c r="Q23" s="47">
        <f>base1!R91</f>
        <v>10</v>
      </c>
      <c r="R23" s="47">
        <f>base1!S91</f>
        <v>12</v>
      </c>
      <c r="S23" s="47">
        <f>base1!T91</f>
        <v>1</v>
      </c>
      <c r="T23" s="47">
        <f>base1!U91</f>
        <v>19</v>
      </c>
      <c r="U23" s="47">
        <f>base1!V91</f>
        <v>20</v>
      </c>
    </row>
    <row r="24" spans="1:21" ht="19.5" customHeight="1" thickBot="1" x14ac:dyDescent="0.3">
      <c r="A24" s="137" t="s">
        <v>231</v>
      </c>
      <c r="B24" s="47">
        <f>base1!C92</f>
        <v>7</v>
      </c>
      <c r="C24" s="47">
        <f>base1!D92</f>
        <v>4</v>
      </c>
      <c r="D24" s="47">
        <f>base1!E92</f>
        <v>17</v>
      </c>
      <c r="E24" s="47">
        <f>base1!F92</f>
        <v>14</v>
      </c>
      <c r="F24" s="47">
        <f>base1!G92</f>
        <v>2</v>
      </c>
      <c r="G24" s="47">
        <f>base1!H92</f>
        <v>3</v>
      </c>
      <c r="H24" s="47">
        <f>base1!I92</f>
        <v>16</v>
      </c>
      <c r="I24" s="47">
        <f>base1!J92</f>
        <v>11</v>
      </c>
      <c r="J24" s="47">
        <f>base1!K92</f>
        <v>13</v>
      </c>
      <c r="K24" s="47">
        <f>base1!L92</f>
        <v>6</v>
      </c>
      <c r="L24" s="47">
        <f>base1!M92</f>
        <v>8</v>
      </c>
      <c r="M24" s="47">
        <f>base1!N92</f>
        <v>18</v>
      </c>
      <c r="N24" s="47">
        <f>base1!O92</f>
        <v>5</v>
      </c>
      <c r="O24" s="47">
        <f>base1!P92</f>
        <v>9</v>
      </c>
      <c r="P24" s="47">
        <f>base1!Q92</f>
        <v>15</v>
      </c>
      <c r="Q24" s="47">
        <f>base1!R92</f>
        <v>10</v>
      </c>
      <c r="R24" s="47">
        <f>base1!S92</f>
        <v>12</v>
      </c>
      <c r="S24" s="47">
        <f>base1!T92</f>
        <v>1</v>
      </c>
      <c r="T24" s="47">
        <f>base1!U92</f>
        <v>19</v>
      </c>
      <c r="U24" s="47">
        <f>base1!V92</f>
        <v>20</v>
      </c>
    </row>
    <row r="25" spans="1:21" ht="19.5" customHeight="1" thickBot="1" x14ac:dyDescent="0.3">
      <c r="A25" s="137" t="s">
        <v>232</v>
      </c>
      <c r="B25" s="47">
        <f>base1!C93</f>
        <v>7</v>
      </c>
      <c r="C25" s="47">
        <f>base1!D93</f>
        <v>4</v>
      </c>
      <c r="D25" s="47">
        <f>base1!E93</f>
        <v>3</v>
      </c>
      <c r="E25" s="47">
        <f>base1!F93</f>
        <v>17</v>
      </c>
      <c r="F25" s="47">
        <f>base1!G93</f>
        <v>2</v>
      </c>
      <c r="G25" s="47">
        <f>base1!H93</f>
        <v>14</v>
      </c>
      <c r="H25" s="47">
        <f>base1!I93</f>
        <v>11</v>
      </c>
      <c r="I25" s="47">
        <f>base1!J93</f>
        <v>16</v>
      </c>
      <c r="J25" s="47">
        <f>base1!K93</f>
        <v>13</v>
      </c>
      <c r="K25" s="47">
        <f>base1!L93</f>
        <v>6</v>
      </c>
      <c r="L25" s="47">
        <f>base1!M93</f>
        <v>8</v>
      </c>
      <c r="M25" s="47">
        <f>base1!N93</f>
        <v>18</v>
      </c>
      <c r="N25" s="47">
        <f>base1!O93</f>
        <v>5</v>
      </c>
      <c r="O25" s="47">
        <f>base1!P93</f>
        <v>9</v>
      </c>
      <c r="P25" s="47">
        <f>base1!Q93</f>
        <v>15</v>
      </c>
      <c r="Q25" s="47">
        <f>base1!R93</f>
        <v>10</v>
      </c>
      <c r="R25" s="47">
        <f>base1!S93</f>
        <v>12</v>
      </c>
      <c r="S25" s="47">
        <f>base1!T93</f>
        <v>1</v>
      </c>
      <c r="T25" s="47">
        <f>base1!U93</f>
        <v>19</v>
      </c>
      <c r="U25" s="47">
        <f>base1!V93</f>
        <v>20</v>
      </c>
    </row>
    <row r="26" spans="1:21" ht="19.5" customHeight="1" thickBot="1" x14ac:dyDescent="0.3">
      <c r="A26" s="137" t="s">
        <v>233</v>
      </c>
      <c r="B26" s="47">
        <f>base1!C94</f>
        <v>7</v>
      </c>
      <c r="C26" s="47">
        <f>base1!D94</f>
        <v>4</v>
      </c>
      <c r="D26" s="47">
        <f>base1!E94</f>
        <v>16</v>
      </c>
      <c r="E26" s="47">
        <f>base1!F94</f>
        <v>14</v>
      </c>
      <c r="F26" s="47">
        <f>base1!G94</f>
        <v>3</v>
      </c>
      <c r="G26" s="47">
        <f>base1!H94</f>
        <v>2</v>
      </c>
      <c r="H26" s="47">
        <f>base1!I94</f>
        <v>13</v>
      </c>
      <c r="I26" s="47">
        <f>base1!J94</f>
        <v>5</v>
      </c>
      <c r="J26" s="47">
        <f>base1!K94</f>
        <v>17</v>
      </c>
      <c r="K26" s="47">
        <f>base1!L94</f>
        <v>11</v>
      </c>
      <c r="L26" s="47">
        <f>base1!M94</f>
        <v>6</v>
      </c>
      <c r="M26" s="47">
        <f>base1!N94</f>
        <v>8</v>
      </c>
      <c r="N26" s="47">
        <f>base1!O94</f>
        <v>18</v>
      </c>
      <c r="O26" s="47">
        <f>base1!P94</f>
        <v>9</v>
      </c>
      <c r="P26" s="47">
        <f>base1!Q94</f>
        <v>15</v>
      </c>
      <c r="Q26" s="47">
        <f>base1!R94</f>
        <v>10</v>
      </c>
      <c r="R26" s="47">
        <f>base1!S94</f>
        <v>12</v>
      </c>
      <c r="S26" s="47">
        <f>base1!T94</f>
        <v>1</v>
      </c>
      <c r="T26" s="47">
        <f>base1!U94</f>
        <v>19</v>
      </c>
      <c r="U26" s="47">
        <f>base1!V94</f>
        <v>20</v>
      </c>
    </row>
    <row r="27" spans="1:21" ht="19.5" customHeight="1" thickBot="1" x14ac:dyDescent="0.3">
      <c r="A27" s="137" t="s">
        <v>234</v>
      </c>
      <c r="B27" s="47">
        <f>base1!C95</f>
        <v>4</v>
      </c>
      <c r="C27" s="47">
        <f>base1!D95</f>
        <v>7</v>
      </c>
      <c r="D27" s="47">
        <f>base1!E95</f>
        <v>2</v>
      </c>
      <c r="E27" s="47">
        <f>base1!F95</f>
        <v>14</v>
      </c>
      <c r="F27" s="47">
        <f>base1!G95</f>
        <v>17</v>
      </c>
      <c r="G27" s="47">
        <f>base1!H95</f>
        <v>3</v>
      </c>
      <c r="H27" s="47">
        <f>base1!I95</f>
        <v>6</v>
      </c>
      <c r="I27" s="47">
        <f>base1!J95</f>
        <v>11</v>
      </c>
      <c r="J27" s="47">
        <f>base1!K95</f>
        <v>16</v>
      </c>
      <c r="K27" s="47">
        <f>base1!L95</f>
        <v>1</v>
      </c>
      <c r="L27" s="47">
        <f>base1!M95</f>
        <v>15</v>
      </c>
      <c r="M27" s="47">
        <f>base1!N95</f>
        <v>13</v>
      </c>
      <c r="N27" s="47">
        <f>base1!O95</f>
        <v>8</v>
      </c>
      <c r="O27" s="47">
        <f>base1!P95</f>
        <v>9</v>
      </c>
      <c r="P27" s="47">
        <f>base1!Q95</f>
        <v>5</v>
      </c>
      <c r="Q27" s="47">
        <f>base1!R95</f>
        <v>18</v>
      </c>
      <c r="R27" s="47">
        <f>base1!S95</f>
        <v>12</v>
      </c>
      <c r="S27" s="47">
        <f>base1!T95</f>
        <v>10</v>
      </c>
      <c r="T27" s="47">
        <f>base1!U95</f>
        <v>19</v>
      </c>
      <c r="U27" s="47">
        <f>base1!V95</f>
        <v>20</v>
      </c>
    </row>
    <row r="28" spans="1:21" ht="19.5" customHeight="1" thickBot="1" x14ac:dyDescent="0.3">
      <c r="A28" s="137" t="s">
        <v>235</v>
      </c>
      <c r="B28" s="47">
        <f>base1!C96</f>
        <v>7</v>
      </c>
      <c r="C28" s="47">
        <f>base1!D96</f>
        <v>4</v>
      </c>
      <c r="D28" s="47">
        <f>base1!E96</f>
        <v>14</v>
      </c>
      <c r="E28" s="47">
        <f>base1!F96</f>
        <v>17</v>
      </c>
      <c r="F28" s="47">
        <f>base1!G96</f>
        <v>11</v>
      </c>
      <c r="G28" s="47">
        <f>base1!H96</f>
        <v>3</v>
      </c>
      <c r="H28" s="47">
        <f>base1!I96</f>
        <v>2</v>
      </c>
      <c r="I28" s="47">
        <f>base1!J96</f>
        <v>16</v>
      </c>
      <c r="J28" s="47">
        <f>base1!K96</f>
        <v>1</v>
      </c>
      <c r="K28" s="47">
        <f>base1!L96</f>
        <v>15</v>
      </c>
      <c r="L28" s="47">
        <f>base1!M96</f>
        <v>13</v>
      </c>
      <c r="M28" s="47">
        <f>base1!N96</f>
        <v>8</v>
      </c>
      <c r="N28" s="47">
        <f>base1!O96</f>
        <v>9</v>
      </c>
      <c r="O28" s="47">
        <f>base1!P96</f>
        <v>6</v>
      </c>
      <c r="P28" s="47">
        <f>base1!Q96</f>
        <v>5</v>
      </c>
      <c r="Q28" s="47">
        <f>base1!R96</f>
        <v>18</v>
      </c>
      <c r="R28" s="47">
        <f>base1!S96</f>
        <v>12</v>
      </c>
      <c r="S28" s="47">
        <f>base1!T96</f>
        <v>10</v>
      </c>
      <c r="T28" s="47">
        <f>base1!U96</f>
        <v>19</v>
      </c>
      <c r="U28" s="47">
        <f>base1!V96</f>
        <v>20</v>
      </c>
    </row>
    <row r="29" spans="1:21" ht="19.5" customHeight="1" thickBot="1" x14ac:dyDescent="0.3">
      <c r="A29" s="137" t="s">
        <v>236</v>
      </c>
      <c r="B29" s="47">
        <f>base1!C97</f>
        <v>4</v>
      </c>
      <c r="C29" s="47">
        <f>base1!D97</f>
        <v>7</v>
      </c>
      <c r="D29" s="47">
        <f>base1!E97</f>
        <v>14</v>
      </c>
      <c r="E29" s="47">
        <f>base1!F97</f>
        <v>2</v>
      </c>
      <c r="F29" s="47">
        <f>base1!G97</f>
        <v>13</v>
      </c>
      <c r="G29" s="47">
        <f>base1!H97</f>
        <v>17</v>
      </c>
      <c r="H29" s="47">
        <f>base1!I97</f>
        <v>3</v>
      </c>
      <c r="I29" s="47">
        <f>base1!J97</f>
        <v>16</v>
      </c>
      <c r="J29" s="47">
        <f>base1!K97</f>
        <v>1</v>
      </c>
      <c r="K29" s="47">
        <f>base1!L97</f>
        <v>15</v>
      </c>
      <c r="L29" s="47">
        <f>base1!M97</f>
        <v>11</v>
      </c>
      <c r="M29" s="47">
        <f>base1!N97</f>
        <v>8</v>
      </c>
      <c r="N29" s="47">
        <f>base1!O97</f>
        <v>9</v>
      </c>
      <c r="O29" s="47">
        <f>base1!P97</f>
        <v>6</v>
      </c>
      <c r="P29" s="47">
        <f>base1!Q97</f>
        <v>5</v>
      </c>
      <c r="Q29" s="47">
        <f>base1!R97</f>
        <v>18</v>
      </c>
      <c r="R29" s="47">
        <f>base1!S97</f>
        <v>12</v>
      </c>
      <c r="S29" s="47">
        <f>base1!T97</f>
        <v>10</v>
      </c>
      <c r="T29" s="47">
        <f>base1!U97</f>
        <v>19</v>
      </c>
      <c r="U29" s="47">
        <f>base1!V97</f>
        <v>20</v>
      </c>
    </row>
    <row r="30" spans="1:21" ht="19.5" customHeight="1" thickBot="1" x14ac:dyDescent="0.3">
      <c r="A30" s="137" t="s">
        <v>237</v>
      </c>
      <c r="B30" s="47">
        <f>base1!C98</f>
        <v>4</v>
      </c>
      <c r="C30" s="47">
        <f>base1!D98</f>
        <v>14</v>
      </c>
      <c r="D30" s="47">
        <f>base1!E98</f>
        <v>13</v>
      </c>
      <c r="E30" s="47">
        <f>base1!F98</f>
        <v>16</v>
      </c>
      <c r="F30" s="47">
        <f>base1!G98</f>
        <v>11</v>
      </c>
      <c r="G30" s="47">
        <f>base1!H98</f>
        <v>3</v>
      </c>
      <c r="H30" s="47">
        <f>base1!I98</f>
        <v>7</v>
      </c>
      <c r="I30" s="47">
        <f>base1!J98</f>
        <v>2</v>
      </c>
      <c r="J30" s="47">
        <f>base1!K98</f>
        <v>1</v>
      </c>
      <c r="K30" s="47">
        <f>base1!L98</f>
        <v>15</v>
      </c>
      <c r="L30" s="47">
        <f>base1!M98</f>
        <v>8</v>
      </c>
      <c r="M30" s="47">
        <f>base1!N98</f>
        <v>9</v>
      </c>
      <c r="N30" s="47">
        <f>base1!O98</f>
        <v>6</v>
      </c>
      <c r="O30" s="47">
        <f>base1!P98</f>
        <v>5</v>
      </c>
      <c r="P30" s="47">
        <f>base1!Q98</f>
        <v>18</v>
      </c>
      <c r="Q30" s="47">
        <f>base1!R98</f>
        <v>17</v>
      </c>
      <c r="R30" s="47">
        <f>base1!S98</f>
        <v>12</v>
      </c>
      <c r="S30" s="47">
        <f>base1!T98</f>
        <v>10</v>
      </c>
      <c r="T30" s="47">
        <f>base1!U98</f>
        <v>19</v>
      </c>
      <c r="U30" s="47">
        <f>base1!V98</f>
        <v>20</v>
      </c>
    </row>
    <row r="31" spans="1:21" ht="19.5" customHeight="1" thickBot="1" x14ac:dyDescent="0.3">
      <c r="A31" s="137" t="s">
        <v>238</v>
      </c>
      <c r="B31" s="47">
        <f>base1!C99</f>
        <v>4</v>
      </c>
      <c r="C31" s="47">
        <f>base1!D99</f>
        <v>14</v>
      </c>
      <c r="D31" s="47">
        <f>base1!E99</f>
        <v>17</v>
      </c>
      <c r="E31" s="47">
        <f>base1!F99</f>
        <v>7</v>
      </c>
      <c r="F31" s="47">
        <f>base1!G99</f>
        <v>3</v>
      </c>
      <c r="G31" s="47">
        <f>base1!H99</f>
        <v>16</v>
      </c>
      <c r="H31" s="47">
        <f>base1!I99</f>
        <v>18</v>
      </c>
      <c r="I31" s="47">
        <f>base1!J99</f>
        <v>2</v>
      </c>
      <c r="J31" s="47">
        <f>base1!K99</f>
        <v>1</v>
      </c>
      <c r="K31" s="47">
        <f>base1!L99</f>
        <v>15</v>
      </c>
      <c r="L31" s="47">
        <f>base1!M99</f>
        <v>13</v>
      </c>
      <c r="M31" s="47">
        <f>base1!N99</f>
        <v>11</v>
      </c>
      <c r="N31" s="47">
        <f>base1!O99</f>
        <v>8</v>
      </c>
      <c r="O31" s="47">
        <f>base1!P99</f>
        <v>9</v>
      </c>
      <c r="P31" s="47">
        <f>base1!Q99</f>
        <v>6</v>
      </c>
      <c r="Q31" s="47">
        <f>base1!R99</f>
        <v>5</v>
      </c>
      <c r="R31" s="47">
        <f>base1!S99</f>
        <v>12</v>
      </c>
      <c r="S31" s="47">
        <f>base1!T99</f>
        <v>10</v>
      </c>
      <c r="T31" s="47">
        <f>base1!U99</f>
        <v>19</v>
      </c>
      <c r="U31" s="47">
        <f>base1!V99</f>
        <v>20</v>
      </c>
    </row>
    <row r="32" spans="1:21" ht="19.5" customHeight="1" thickBot="1" x14ac:dyDescent="0.3">
      <c r="A32" s="137" t="s">
        <v>290</v>
      </c>
      <c r="B32" s="47">
        <f>base1!C100</f>
        <v>4</v>
      </c>
      <c r="C32" s="47">
        <f>base1!D100</f>
        <v>7</v>
      </c>
      <c r="D32" s="47">
        <f>base1!E100</f>
        <v>3</v>
      </c>
      <c r="E32" s="47">
        <f>base1!F100</f>
        <v>2</v>
      </c>
      <c r="F32" s="47">
        <f>base1!G100</f>
        <v>14</v>
      </c>
      <c r="G32" s="47">
        <f>base1!H100</f>
        <v>17</v>
      </c>
      <c r="H32" s="47">
        <f>base1!I100</f>
        <v>11</v>
      </c>
      <c r="I32" s="47">
        <f>base1!J100</f>
        <v>16</v>
      </c>
      <c r="J32" s="47">
        <f>base1!K100</f>
        <v>13</v>
      </c>
      <c r="K32" s="47">
        <f>base1!L100</f>
        <v>6</v>
      </c>
      <c r="L32" s="47">
        <f>base1!M100</f>
        <v>18</v>
      </c>
      <c r="M32" s="47">
        <f>base1!N100</f>
        <v>9</v>
      </c>
      <c r="N32" s="47">
        <f>base1!O100</f>
        <v>15</v>
      </c>
      <c r="O32" s="47">
        <f>base1!P100</f>
        <v>10</v>
      </c>
      <c r="P32" s="47">
        <f>base1!Q100</f>
        <v>12</v>
      </c>
      <c r="Q32" s="47">
        <f>base1!R100</f>
        <v>5</v>
      </c>
      <c r="R32" s="47">
        <f>base1!S100</f>
        <v>8</v>
      </c>
      <c r="S32" s="47">
        <f>base1!T100</f>
        <v>1</v>
      </c>
      <c r="T32" s="47">
        <f>base1!U100</f>
        <v>19</v>
      </c>
      <c r="U32" s="47">
        <f>base1!V100</f>
        <v>20</v>
      </c>
    </row>
    <row r="33" spans="1:21" ht="19.5" customHeight="1" thickBot="1" x14ac:dyDescent="0.3">
      <c r="A33" s="137" t="s">
        <v>291</v>
      </c>
      <c r="B33" s="47">
        <f>base1!C101</f>
        <v>14</v>
      </c>
      <c r="C33" s="47">
        <f>base1!D101</f>
        <v>4</v>
      </c>
      <c r="D33" s="47">
        <f>base1!E101</f>
        <v>3</v>
      </c>
      <c r="E33" s="47">
        <f>base1!F101</f>
        <v>17</v>
      </c>
      <c r="F33" s="47">
        <f>base1!G101</f>
        <v>16</v>
      </c>
      <c r="G33" s="47">
        <f>base1!H101</f>
        <v>2</v>
      </c>
      <c r="H33" s="47">
        <f>base1!I101</f>
        <v>11</v>
      </c>
      <c r="I33" s="47">
        <f>base1!J101</f>
        <v>13</v>
      </c>
      <c r="J33" s="47">
        <f>base1!K101</f>
        <v>6</v>
      </c>
      <c r="K33" s="47">
        <f>base1!L101</f>
        <v>18</v>
      </c>
      <c r="L33" s="47">
        <f>base1!M101</f>
        <v>7</v>
      </c>
      <c r="M33" s="47">
        <f>base1!N101</f>
        <v>9</v>
      </c>
      <c r="N33" s="47">
        <f>base1!O101</f>
        <v>15</v>
      </c>
      <c r="O33" s="47">
        <f>base1!P101</f>
        <v>10</v>
      </c>
      <c r="P33" s="47">
        <f>base1!Q101</f>
        <v>12</v>
      </c>
      <c r="Q33" s="47">
        <f>base1!R101</f>
        <v>5</v>
      </c>
      <c r="R33" s="47">
        <f>base1!S101</f>
        <v>8</v>
      </c>
      <c r="S33" s="47">
        <f>base1!T101</f>
        <v>1</v>
      </c>
      <c r="T33" s="47">
        <f>base1!U101</f>
        <v>19</v>
      </c>
      <c r="U33" s="47">
        <f>base1!V101</f>
        <v>20</v>
      </c>
    </row>
    <row r="34" spans="1:21" ht="19.5" customHeight="1" thickBot="1" x14ac:dyDescent="0.3">
      <c r="A34" s="137" t="s">
        <v>292</v>
      </c>
      <c r="B34" s="47">
        <f>base1!C102</f>
        <v>7</v>
      </c>
      <c r="C34" s="47">
        <f>base1!D102</f>
        <v>4</v>
      </c>
      <c r="D34" s="47">
        <f>base1!E102</f>
        <v>14</v>
      </c>
      <c r="E34" s="47">
        <f>base1!F102</f>
        <v>16</v>
      </c>
      <c r="F34" s="47">
        <f>base1!G102</f>
        <v>2</v>
      </c>
      <c r="G34" s="47">
        <f>base1!H102</f>
        <v>3</v>
      </c>
      <c r="H34" s="47">
        <f>base1!I102</f>
        <v>17</v>
      </c>
      <c r="I34" s="47">
        <f>base1!J102</f>
        <v>11</v>
      </c>
      <c r="J34" s="47">
        <f>base1!K102</f>
        <v>13</v>
      </c>
      <c r="K34" s="47">
        <f>base1!L102</f>
        <v>6</v>
      </c>
      <c r="L34" s="47">
        <f>base1!M102</f>
        <v>18</v>
      </c>
      <c r="M34" s="47">
        <f>base1!N102</f>
        <v>9</v>
      </c>
      <c r="N34" s="47">
        <f>base1!O102</f>
        <v>15</v>
      </c>
      <c r="O34" s="47">
        <f>base1!P102</f>
        <v>10</v>
      </c>
      <c r="P34" s="47">
        <f>base1!Q102</f>
        <v>12</v>
      </c>
      <c r="Q34" s="47">
        <f>base1!R102</f>
        <v>5</v>
      </c>
      <c r="R34" s="47">
        <f>base1!S102</f>
        <v>8</v>
      </c>
      <c r="S34" s="47">
        <f>base1!T102</f>
        <v>1</v>
      </c>
      <c r="T34" s="47">
        <f>base1!U102</f>
        <v>19</v>
      </c>
      <c r="U34" s="47">
        <f>base1!V102</f>
        <v>20</v>
      </c>
    </row>
    <row r="35" spans="1:21" ht="19.5" customHeight="1" thickBot="1" x14ac:dyDescent="0.3">
      <c r="A35" s="137" t="s">
        <v>293</v>
      </c>
      <c r="B35" s="47">
        <f>base1!C103</f>
        <v>4</v>
      </c>
      <c r="C35" s="47">
        <f>base1!D103</f>
        <v>14</v>
      </c>
      <c r="D35" s="47">
        <f>base1!E103</f>
        <v>3</v>
      </c>
      <c r="E35" s="47">
        <f>base1!F103</f>
        <v>7</v>
      </c>
      <c r="F35" s="47">
        <f>base1!G103</f>
        <v>16</v>
      </c>
      <c r="G35" s="47">
        <f>base1!H103</f>
        <v>17</v>
      </c>
      <c r="H35" s="47">
        <f>base1!I103</f>
        <v>2</v>
      </c>
      <c r="I35" s="47">
        <f>base1!J103</f>
        <v>6</v>
      </c>
      <c r="J35" s="47">
        <f>base1!K103</f>
        <v>13</v>
      </c>
      <c r="K35" s="47">
        <f>base1!L103</f>
        <v>18</v>
      </c>
      <c r="L35" s="47">
        <f>base1!M103</f>
        <v>11</v>
      </c>
      <c r="M35" s="47">
        <f>base1!N103</f>
        <v>9</v>
      </c>
      <c r="N35" s="47">
        <f>base1!O103</f>
        <v>15</v>
      </c>
      <c r="O35" s="47">
        <f>base1!P103</f>
        <v>10</v>
      </c>
      <c r="P35" s="47">
        <f>base1!Q103</f>
        <v>12</v>
      </c>
      <c r="Q35" s="47">
        <f>base1!R103</f>
        <v>5</v>
      </c>
      <c r="R35" s="47">
        <f>base1!S103</f>
        <v>8</v>
      </c>
      <c r="S35" s="47">
        <f>base1!T103</f>
        <v>1</v>
      </c>
      <c r="T35" s="47">
        <f>base1!U103</f>
        <v>19</v>
      </c>
      <c r="U35" s="47">
        <f>base1!V103</f>
        <v>20</v>
      </c>
    </row>
    <row r="36" spans="1:21" ht="19.5" customHeight="1" thickBot="1" x14ac:dyDescent="0.3">
      <c r="A36" s="137" t="s">
        <v>294</v>
      </c>
      <c r="B36" s="47">
        <f>base1!C104</f>
        <v>14</v>
      </c>
      <c r="C36" s="47">
        <f>base1!D104</f>
        <v>7</v>
      </c>
      <c r="D36" s="47">
        <f>base1!E104</f>
        <v>16</v>
      </c>
      <c r="E36" s="47">
        <f>base1!F104</f>
        <v>4</v>
      </c>
      <c r="F36" s="47">
        <f>base1!G104</f>
        <v>17</v>
      </c>
      <c r="G36" s="47">
        <f>base1!H104</f>
        <v>2</v>
      </c>
      <c r="H36" s="47">
        <f>base1!I104</f>
        <v>3</v>
      </c>
      <c r="I36" s="47">
        <f>base1!J104</f>
        <v>11</v>
      </c>
      <c r="J36" s="47">
        <f>base1!K104</f>
        <v>13</v>
      </c>
      <c r="K36" s="47">
        <f>base1!L104</f>
        <v>6</v>
      </c>
      <c r="L36" s="47">
        <f>base1!M104</f>
        <v>18</v>
      </c>
      <c r="M36" s="47">
        <f>base1!N104</f>
        <v>9</v>
      </c>
      <c r="N36" s="47">
        <f>base1!O104</f>
        <v>15</v>
      </c>
      <c r="O36" s="47">
        <f>base1!P104</f>
        <v>10</v>
      </c>
      <c r="P36" s="47">
        <f>base1!Q104</f>
        <v>12</v>
      </c>
      <c r="Q36" s="47">
        <f>base1!R104</f>
        <v>5</v>
      </c>
      <c r="R36" s="47">
        <f>base1!S104</f>
        <v>8</v>
      </c>
      <c r="S36" s="47">
        <f>base1!T104</f>
        <v>1</v>
      </c>
      <c r="T36" s="47">
        <f>base1!U104</f>
        <v>19</v>
      </c>
      <c r="U36" s="47">
        <f>base1!V104</f>
        <v>20</v>
      </c>
    </row>
    <row r="37" spans="1:21" ht="19.5" customHeight="1" thickBot="1" x14ac:dyDescent="0.3">
      <c r="A37" s="137" t="s">
        <v>295</v>
      </c>
      <c r="B37" s="47">
        <f>base1!C105</f>
        <v>4</v>
      </c>
      <c r="C37" s="47">
        <f>base1!D105</f>
        <v>7</v>
      </c>
      <c r="D37" s="47">
        <f>base1!E105</f>
        <v>14</v>
      </c>
      <c r="E37" s="47">
        <f>base1!F105</f>
        <v>17</v>
      </c>
      <c r="F37" s="47">
        <f>base1!G105</f>
        <v>16</v>
      </c>
      <c r="G37" s="47">
        <f>base1!H105</f>
        <v>3</v>
      </c>
      <c r="H37" s="47">
        <f>base1!I105</f>
        <v>2</v>
      </c>
      <c r="I37" s="47">
        <f>base1!J105</f>
        <v>11</v>
      </c>
      <c r="J37" s="47">
        <f>base1!K105</f>
        <v>13</v>
      </c>
      <c r="K37" s="47">
        <f>base1!L105</f>
        <v>6</v>
      </c>
      <c r="L37" s="47">
        <f>base1!M105</f>
        <v>8</v>
      </c>
      <c r="M37" s="47">
        <f>base1!N105</f>
        <v>18</v>
      </c>
      <c r="N37" s="47">
        <f>base1!O105</f>
        <v>5</v>
      </c>
      <c r="O37" s="47">
        <f>base1!P105</f>
        <v>1</v>
      </c>
      <c r="P37" s="47">
        <f>base1!Q105</f>
        <v>15</v>
      </c>
      <c r="Q37" s="47">
        <f>base1!R105</f>
        <v>9</v>
      </c>
      <c r="R37" s="47">
        <f>base1!S105</f>
        <v>12</v>
      </c>
      <c r="S37" s="47">
        <f>base1!T105</f>
        <v>10</v>
      </c>
      <c r="T37" s="47">
        <f>base1!U105</f>
        <v>19</v>
      </c>
      <c r="U37" s="47">
        <f>base1!V105</f>
        <v>20</v>
      </c>
    </row>
    <row r="38" spans="1:21" ht="19.5" customHeight="1" thickBot="1" x14ac:dyDescent="0.3">
      <c r="A38" s="137" t="s">
        <v>296</v>
      </c>
      <c r="B38" s="47">
        <f>base1!C106</f>
        <v>7</v>
      </c>
      <c r="C38" s="47">
        <f>base1!D106</f>
        <v>16</v>
      </c>
      <c r="D38" s="47">
        <f>base1!E106</f>
        <v>2</v>
      </c>
      <c r="E38" s="47">
        <f>base1!F106</f>
        <v>4</v>
      </c>
      <c r="F38" s="47">
        <f>base1!G106</f>
        <v>14</v>
      </c>
      <c r="G38" s="47">
        <f>base1!H106</f>
        <v>3</v>
      </c>
      <c r="H38" s="47">
        <f>base1!I106</f>
        <v>17</v>
      </c>
      <c r="I38" s="47">
        <f>base1!J106</f>
        <v>6</v>
      </c>
      <c r="J38" s="47">
        <f>base1!K106</f>
        <v>11</v>
      </c>
      <c r="K38" s="47">
        <f>base1!L106</f>
        <v>13</v>
      </c>
      <c r="L38" s="47">
        <f>base1!M106</f>
        <v>8</v>
      </c>
      <c r="M38" s="47">
        <f>base1!N106</f>
        <v>18</v>
      </c>
      <c r="N38" s="47">
        <f>base1!O106</f>
        <v>5</v>
      </c>
      <c r="O38" s="47">
        <f>base1!P106</f>
        <v>1</v>
      </c>
      <c r="P38" s="47">
        <f>base1!Q106</f>
        <v>15</v>
      </c>
      <c r="Q38" s="47">
        <f>base1!R106</f>
        <v>9</v>
      </c>
      <c r="R38" s="47">
        <f>base1!S106</f>
        <v>12</v>
      </c>
      <c r="S38" s="47">
        <f>base1!T106</f>
        <v>10</v>
      </c>
      <c r="T38" s="47">
        <f>base1!U106</f>
        <v>19</v>
      </c>
      <c r="U38" s="47">
        <f>base1!V106</f>
        <v>20</v>
      </c>
    </row>
    <row r="39" spans="1:21" ht="19.5" customHeight="1" thickBot="1" x14ac:dyDescent="0.3">
      <c r="A39" s="137" t="s">
        <v>297</v>
      </c>
      <c r="B39" s="47">
        <f>base1!C107</f>
        <v>7</v>
      </c>
      <c r="C39" s="47">
        <f>base1!D107</f>
        <v>4</v>
      </c>
      <c r="D39" s="47">
        <f>base1!E107</f>
        <v>14</v>
      </c>
      <c r="E39" s="47">
        <f>base1!F107</f>
        <v>3</v>
      </c>
      <c r="F39" s="47">
        <f>base1!G107</f>
        <v>2</v>
      </c>
      <c r="G39" s="47">
        <f>base1!H107</f>
        <v>17</v>
      </c>
      <c r="H39" s="47">
        <f>base1!I107</f>
        <v>8</v>
      </c>
      <c r="I39" s="47">
        <f>base1!J107</f>
        <v>16</v>
      </c>
      <c r="J39" s="47">
        <f>base1!K107</f>
        <v>11</v>
      </c>
      <c r="K39" s="47">
        <f>base1!L107</f>
        <v>13</v>
      </c>
      <c r="L39" s="47">
        <f>base1!M107</f>
        <v>6</v>
      </c>
      <c r="M39" s="47">
        <f>base1!N107</f>
        <v>18</v>
      </c>
      <c r="N39" s="47">
        <f>base1!O107</f>
        <v>5</v>
      </c>
      <c r="O39" s="47">
        <f>base1!P107</f>
        <v>1</v>
      </c>
      <c r="P39" s="47">
        <f>base1!Q107</f>
        <v>15</v>
      </c>
      <c r="Q39" s="47">
        <f>base1!R107</f>
        <v>9</v>
      </c>
      <c r="R39" s="47">
        <f>base1!S107</f>
        <v>12</v>
      </c>
      <c r="S39" s="47">
        <f>base1!T107</f>
        <v>10</v>
      </c>
      <c r="T39" s="47">
        <f>base1!U107</f>
        <v>19</v>
      </c>
      <c r="U39" s="47">
        <f>base1!V107</f>
        <v>20</v>
      </c>
    </row>
    <row r="40" spans="1:21" ht="19.5" customHeight="1" thickBot="1" x14ac:dyDescent="0.3">
      <c r="A40" s="137" t="s">
        <v>298</v>
      </c>
      <c r="B40" s="47">
        <f>base1!C108</f>
        <v>7</v>
      </c>
      <c r="C40" s="47">
        <f>base1!D108</f>
        <v>4</v>
      </c>
      <c r="D40" s="47">
        <f>base1!E108</f>
        <v>14</v>
      </c>
      <c r="E40" s="47">
        <f>base1!F108</f>
        <v>3</v>
      </c>
      <c r="F40" s="47">
        <f>base1!G108</f>
        <v>16</v>
      </c>
      <c r="G40" s="47">
        <f>base1!H108</f>
        <v>17</v>
      </c>
      <c r="H40" s="47">
        <f>base1!I108</f>
        <v>2</v>
      </c>
      <c r="I40" s="47">
        <f>base1!J108</f>
        <v>11</v>
      </c>
      <c r="J40" s="47">
        <f>base1!K108</f>
        <v>13</v>
      </c>
      <c r="K40" s="47">
        <f>base1!L108</f>
        <v>6</v>
      </c>
      <c r="L40" s="47">
        <f>base1!M108</f>
        <v>8</v>
      </c>
      <c r="M40" s="47">
        <f>base1!N108</f>
        <v>18</v>
      </c>
      <c r="N40" s="47">
        <f>base1!O108</f>
        <v>5</v>
      </c>
      <c r="O40" s="47">
        <f>base1!P108</f>
        <v>1</v>
      </c>
      <c r="P40" s="47">
        <f>base1!Q108</f>
        <v>15</v>
      </c>
      <c r="Q40" s="47">
        <f>base1!R108</f>
        <v>9</v>
      </c>
      <c r="R40" s="47">
        <f>base1!S108</f>
        <v>12</v>
      </c>
      <c r="S40" s="47">
        <f>base1!T108</f>
        <v>10</v>
      </c>
      <c r="T40" s="47">
        <f>base1!U108</f>
        <v>19</v>
      </c>
      <c r="U40" s="47">
        <f>base1!V108</f>
        <v>20</v>
      </c>
    </row>
    <row r="41" spans="1:21" ht="19.5" customHeight="1" thickBot="1" x14ac:dyDescent="0.3">
      <c r="A41" s="137" t="s">
        <v>299</v>
      </c>
      <c r="B41" s="47">
        <f>base1!C109</f>
        <v>7</v>
      </c>
      <c r="C41" s="47">
        <f>base1!D109</f>
        <v>4</v>
      </c>
      <c r="D41" s="47">
        <f>base1!E109</f>
        <v>16</v>
      </c>
      <c r="E41" s="47">
        <f>base1!F109</f>
        <v>14</v>
      </c>
      <c r="F41" s="47">
        <f>base1!G109</f>
        <v>3</v>
      </c>
      <c r="G41" s="47">
        <f>base1!H109</f>
        <v>17</v>
      </c>
      <c r="H41" s="47">
        <f>base1!I109</f>
        <v>2</v>
      </c>
      <c r="I41" s="47">
        <f>base1!J109</f>
        <v>13</v>
      </c>
      <c r="J41" s="47">
        <f>base1!K109</f>
        <v>11</v>
      </c>
      <c r="K41" s="47">
        <f>base1!L109</f>
        <v>6</v>
      </c>
      <c r="L41" s="47">
        <f>base1!M109</f>
        <v>8</v>
      </c>
      <c r="M41" s="47">
        <f>base1!N109</f>
        <v>18</v>
      </c>
      <c r="N41" s="47">
        <f>base1!O109</f>
        <v>5</v>
      </c>
      <c r="O41" s="47">
        <f>base1!P109</f>
        <v>1</v>
      </c>
      <c r="P41" s="47">
        <f>base1!Q109</f>
        <v>15</v>
      </c>
      <c r="Q41" s="47">
        <f>base1!R109</f>
        <v>9</v>
      </c>
      <c r="R41" s="47">
        <f>base1!S109</f>
        <v>12</v>
      </c>
      <c r="S41" s="47">
        <f>base1!T109</f>
        <v>10</v>
      </c>
      <c r="T41" s="47">
        <f>base1!U109</f>
        <v>19</v>
      </c>
      <c r="U41" s="47">
        <f>base1!V109</f>
        <v>20</v>
      </c>
    </row>
    <row r="42" spans="1:21" ht="19.5" customHeight="1" thickBot="1" x14ac:dyDescent="0.3">
      <c r="A42" s="137" t="s">
        <v>300</v>
      </c>
      <c r="B42" s="47">
        <f>base1!C110</f>
        <v>4</v>
      </c>
      <c r="C42" s="47">
        <f>base1!D110</f>
        <v>7</v>
      </c>
      <c r="D42" s="47">
        <f>base1!E110</f>
        <v>3</v>
      </c>
      <c r="E42" s="47">
        <f>base1!F110</f>
        <v>2</v>
      </c>
      <c r="F42" s="47">
        <f>base1!G110</f>
        <v>14</v>
      </c>
      <c r="G42" s="47">
        <f>base1!H110</f>
        <v>17</v>
      </c>
      <c r="H42" s="47">
        <f>base1!I110</f>
        <v>11</v>
      </c>
      <c r="I42" s="47">
        <f>base1!J110</f>
        <v>16</v>
      </c>
      <c r="J42" s="47">
        <f>base1!K110</f>
        <v>13</v>
      </c>
      <c r="K42" s="47">
        <f>base1!L110</f>
        <v>6</v>
      </c>
      <c r="L42" s="47">
        <f>base1!M110</f>
        <v>18</v>
      </c>
      <c r="M42" s="47">
        <f>base1!N110</f>
        <v>9</v>
      </c>
      <c r="N42" s="47">
        <f>base1!O110</f>
        <v>15</v>
      </c>
      <c r="O42" s="47">
        <f>base1!P110</f>
        <v>10</v>
      </c>
      <c r="P42" s="47">
        <f>base1!Q110</f>
        <v>12</v>
      </c>
      <c r="Q42" s="47">
        <f>base1!R110</f>
        <v>5</v>
      </c>
      <c r="R42" s="47">
        <f>base1!S110</f>
        <v>8</v>
      </c>
      <c r="S42" s="47">
        <f>base1!T110</f>
        <v>1</v>
      </c>
      <c r="T42" s="47">
        <f>base1!U110</f>
        <v>19</v>
      </c>
      <c r="U42" s="47">
        <f>base1!V110</f>
        <v>20</v>
      </c>
    </row>
    <row r="43" spans="1:21" ht="19.5" customHeight="1" thickBot="1" x14ac:dyDescent="0.3">
      <c r="A43" s="137" t="s">
        <v>301</v>
      </c>
      <c r="B43" s="47">
        <f>base1!C111</f>
        <v>7</v>
      </c>
      <c r="C43" s="47">
        <f>base1!D111</f>
        <v>14</v>
      </c>
      <c r="D43" s="47">
        <f>base1!E111</f>
        <v>3</v>
      </c>
      <c r="E43" s="47">
        <f>base1!F111</f>
        <v>4</v>
      </c>
      <c r="F43" s="47">
        <f>base1!G111</f>
        <v>2</v>
      </c>
      <c r="G43" s="47">
        <f>base1!H111</f>
        <v>17</v>
      </c>
      <c r="H43" s="47">
        <f>base1!I111</f>
        <v>16</v>
      </c>
      <c r="I43" s="47">
        <f>base1!J111</f>
        <v>11</v>
      </c>
      <c r="J43" s="47">
        <f>base1!K111</f>
        <v>13</v>
      </c>
      <c r="K43" s="47">
        <f>base1!L111</f>
        <v>6</v>
      </c>
      <c r="L43" s="47">
        <f>base1!M111</f>
        <v>18</v>
      </c>
      <c r="M43" s="47">
        <f>base1!N111</f>
        <v>9</v>
      </c>
      <c r="N43" s="47">
        <f>base1!O111</f>
        <v>15</v>
      </c>
      <c r="O43" s="47">
        <f>base1!P111</f>
        <v>10</v>
      </c>
      <c r="P43" s="47">
        <f>base1!Q111</f>
        <v>12</v>
      </c>
      <c r="Q43" s="47">
        <f>base1!R111</f>
        <v>5</v>
      </c>
      <c r="R43" s="47">
        <f>base1!S111</f>
        <v>8</v>
      </c>
      <c r="S43" s="47">
        <f>base1!T111</f>
        <v>1</v>
      </c>
      <c r="T43" s="47">
        <f>base1!U111</f>
        <v>19</v>
      </c>
      <c r="U43" s="47">
        <f>base1!V111</f>
        <v>20</v>
      </c>
    </row>
    <row r="44" spans="1:21" ht="19.5" customHeight="1" thickBot="1" x14ac:dyDescent="0.3">
      <c r="A44" s="137" t="s">
        <v>302</v>
      </c>
      <c r="B44" s="47">
        <f>base1!C112</f>
        <v>17</v>
      </c>
      <c r="C44" s="47">
        <f>base1!D112</f>
        <v>3</v>
      </c>
      <c r="D44" s="47">
        <f>base1!E112</f>
        <v>16</v>
      </c>
      <c r="E44" s="47">
        <f>base1!F112</f>
        <v>11</v>
      </c>
      <c r="F44" s="47">
        <f>base1!G112</f>
        <v>7</v>
      </c>
      <c r="G44" s="47">
        <f>base1!H112</f>
        <v>4</v>
      </c>
      <c r="H44" s="47">
        <f>base1!I112</f>
        <v>14</v>
      </c>
      <c r="I44" s="47">
        <f>base1!J112</f>
        <v>2</v>
      </c>
      <c r="J44" s="47">
        <f>base1!K112</f>
        <v>13</v>
      </c>
      <c r="K44" s="47">
        <f>base1!L112</f>
        <v>6</v>
      </c>
      <c r="L44" s="47">
        <f>base1!M112</f>
        <v>18</v>
      </c>
      <c r="M44" s="47">
        <f>base1!N112</f>
        <v>9</v>
      </c>
      <c r="N44" s="47">
        <f>base1!O112</f>
        <v>15</v>
      </c>
      <c r="O44" s="47">
        <f>base1!P112</f>
        <v>10</v>
      </c>
      <c r="P44" s="47">
        <f>base1!Q112</f>
        <v>12</v>
      </c>
      <c r="Q44" s="47">
        <f>base1!R112</f>
        <v>5</v>
      </c>
      <c r="R44" s="47">
        <f>base1!S112</f>
        <v>8</v>
      </c>
      <c r="S44" s="47">
        <f>base1!T112</f>
        <v>1</v>
      </c>
      <c r="T44" s="47">
        <f>base1!U112</f>
        <v>19</v>
      </c>
      <c r="U44" s="47">
        <f>base1!V112</f>
        <v>20</v>
      </c>
    </row>
    <row r="45" spans="1:21" ht="19.5" customHeight="1" thickBot="1" x14ac:dyDescent="0.3">
      <c r="A45" s="137" t="s">
        <v>303</v>
      </c>
      <c r="B45" s="47">
        <f>base1!C113</f>
        <v>14</v>
      </c>
      <c r="C45" s="47">
        <f>base1!D113</f>
        <v>7</v>
      </c>
      <c r="D45" s="47">
        <f>base1!E113</f>
        <v>17</v>
      </c>
      <c r="E45" s="47">
        <f>base1!F113</f>
        <v>4</v>
      </c>
      <c r="F45" s="47">
        <f>base1!G113</f>
        <v>2</v>
      </c>
      <c r="G45" s="47">
        <f>base1!H113</f>
        <v>3</v>
      </c>
      <c r="H45" s="47">
        <f>base1!I113</f>
        <v>16</v>
      </c>
      <c r="I45" s="47">
        <f>base1!J113</f>
        <v>11</v>
      </c>
      <c r="J45" s="47">
        <f>base1!K113</f>
        <v>13</v>
      </c>
      <c r="K45" s="47">
        <f>base1!L113</f>
        <v>6</v>
      </c>
      <c r="L45" s="47">
        <f>base1!M113</f>
        <v>18</v>
      </c>
      <c r="M45" s="47">
        <f>base1!N113</f>
        <v>9</v>
      </c>
      <c r="N45" s="47">
        <f>base1!O113</f>
        <v>15</v>
      </c>
      <c r="O45" s="47">
        <f>base1!P113</f>
        <v>10</v>
      </c>
      <c r="P45" s="47">
        <f>base1!Q113</f>
        <v>12</v>
      </c>
      <c r="Q45" s="47">
        <f>base1!R113</f>
        <v>5</v>
      </c>
      <c r="R45" s="47">
        <f>base1!S113</f>
        <v>8</v>
      </c>
      <c r="S45" s="47">
        <f>base1!T113</f>
        <v>1</v>
      </c>
      <c r="T45" s="47">
        <f>base1!U113</f>
        <v>19</v>
      </c>
      <c r="U45" s="47">
        <f>base1!V113</f>
        <v>20</v>
      </c>
    </row>
    <row r="46" spans="1:21" ht="19.5" customHeight="1" thickBot="1" x14ac:dyDescent="0.3">
      <c r="A46" s="137" t="s">
        <v>304</v>
      </c>
      <c r="B46" s="47">
        <f>base1!C114</f>
        <v>7</v>
      </c>
      <c r="C46" s="47">
        <f>base1!D114</f>
        <v>4</v>
      </c>
      <c r="D46" s="47">
        <f>base1!E114</f>
        <v>14</v>
      </c>
      <c r="E46" s="47">
        <f>base1!F114</f>
        <v>3</v>
      </c>
      <c r="F46" s="47">
        <f>base1!G114</f>
        <v>2</v>
      </c>
      <c r="G46" s="47">
        <f>base1!H114</f>
        <v>17</v>
      </c>
      <c r="H46" s="47">
        <f>base1!I114</f>
        <v>8</v>
      </c>
      <c r="I46" s="47">
        <f>base1!J114</f>
        <v>16</v>
      </c>
      <c r="J46" s="47">
        <f>base1!K114</f>
        <v>13</v>
      </c>
      <c r="K46" s="47">
        <f>base1!L114</f>
        <v>6</v>
      </c>
      <c r="L46" s="47">
        <f>base1!M114</f>
        <v>18</v>
      </c>
      <c r="M46" s="47">
        <f>base1!N114</f>
        <v>11</v>
      </c>
      <c r="N46" s="47">
        <f>base1!O114</f>
        <v>9</v>
      </c>
      <c r="O46" s="47">
        <f>base1!P114</f>
        <v>15</v>
      </c>
      <c r="P46" s="47">
        <f>base1!Q114</f>
        <v>10</v>
      </c>
      <c r="Q46" s="47">
        <f>base1!R114</f>
        <v>12</v>
      </c>
      <c r="R46" s="47">
        <f>base1!S114</f>
        <v>5</v>
      </c>
      <c r="S46" s="47">
        <f>base1!T114</f>
        <v>1</v>
      </c>
      <c r="T46" s="47">
        <f>base1!U114</f>
        <v>19</v>
      </c>
      <c r="U46" s="47">
        <f>base1!V114</f>
        <v>20</v>
      </c>
    </row>
    <row r="47" spans="1:21" ht="19.5" customHeight="1" thickBot="1" x14ac:dyDescent="0.3">
      <c r="A47" s="137" t="s">
        <v>305</v>
      </c>
      <c r="B47" s="47">
        <f>base1!C115</f>
        <v>4</v>
      </c>
      <c r="C47" s="47">
        <f>base1!D115</f>
        <v>7</v>
      </c>
      <c r="D47" s="47">
        <f>base1!E115</f>
        <v>14</v>
      </c>
      <c r="E47" s="47">
        <f>base1!F115</f>
        <v>3</v>
      </c>
      <c r="F47" s="47">
        <f>base1!G115</f>
        <v>17</v>
      </c>
      <c r="G47" s="47">
        <f>base1!H115</f>
        <v>2</v>
      </c>
      <c r="H47" s="47">
        <f>base1!I115</f>
        <v>16</v>
      </c>
      <c r="I47" s="47">
        <f>base1!J115</f>
        <v>13</v>
      </c>
      <c r="J47" s="47">
        <f>base1!K115</f>
        <v>6</v>
      </c>
      <c r="K47" s="47">
        <f>base1!L115</f>
        <v>15</v>
      </c>
      <c r="L47" s="47">
        <f>base1!M115</f>
        <v>12</v>
      </c>
      <c r="M47" s="47">
        <f>base1!N115</f>
        <v>1</v>
      </c>
      <c r="N47" s="47">
        <f>base1!O115</f>
        <v>10</v>
      </c>
      <c r="O47" s="47">
        <f>base1!P115</f>
        <v>9</v>
      </c>
      <c r="P47" s="47">
        <f>base1!Q115</f>
        <v>8</v>
      </c>
      <c r="Q47" s="47">
        <f>base1!R115</f>
        <v>5</v>
      </c>
      <c r="R47" s="47">
        <f>base1!S115</f>
        <v>18</v>
      </c>
      <c r="S47" s="47">
        <f>base1!T115</f>
        <v>11</v>
      </c>
      <c r="T47" s="47">
        <f>base1!U115</f>
        <v>19</v>
      </c>
      <c r="U47" s="47">
        <f>base1!V115</f>
        <v>20</v>
      </c>
    </row>
    <row r="48" spans="1:21" ht="19.5" customHeight="1" thickBot="1" x14ac:dyDescent="0.3">
      <c r="A48" s="137" t="s">
        <v>306</v>
      </c>
      <c r="B48" s="47">
        <f>base1!C116</f>
        <v>4</v>
      </c>
      <c r="C48" s="47">
        <f>base1!D116</f>
        <v>14</v>
      </c>
      <c r="D48" s="47">
        <f>base1!E116</f>
        <v>7</v>
      </c>
      <c r="E48" s="47">
        <f>base1!F116</f>
        <v>17</v>
      </c>
      <c r="F48" s="47">
        <f>base1!G116</f>
        <v>2</v>
      </c>
      <c r="G48" s="47">
        <f>base1!H116</f>
        <v>16</v>
      </c>
      <c r="H48" s="47">
        <f>base1!I116</f>
        <v>3</v>
      </c>
      <c r="I48" s="47">
        <f>base1!J116</f>
        <v>11</v>
      </c>
      <c r="J48" s="47">
        <f>base1!K116</f>
        <v>6</v>
      </c>
      <c r="K48" s="47">
        <f>base1!L116</f>
        <v>13</v>
      </c>
      <c r="L48" s="47">
        <f>base1!M116</f>
        <v>15</v>
      </c>
      <c r="M48" s="47">
        <f>base1!N116</f>
        <v>12</v>
      </c>
      <c r="N48" s="47">
        <f>base1!O116</f>
        <v>1</v>
      </c>
      <c r="O48" s="47">
        <f>base1!P116</f>
        <v>10</v>
      </c>
      <c r="P48" s="47">
        <f>base1!Q116</f>
        <v>9</v>
      </c>
      <c r="Q48" s="47">
        <f>base1!R116</f>
        <v>8</v>
      </c>
      <c r="R48" s="47">
        <f>base1!S116</f>
        <v>5</v>
      </c>
      <c r="S48" s="47">
        <f>base1!T116</f>
        <v>18</v>
      </c>
      <c r="T48" s="47">
        <f>base1!U116</f>
        <v>19</v>
      </c>
      <c r="U48" s="47">
        <f>base1!V116</f>
        <v>20</v>
      </c>
    </row>
    <row r="49" spans="1:21" ht="19.5" customHeight="1" thickBot="1" x14ac:dyDescent="0.3">
      <c r="A49" s="137" t="s">
        <v>307</v>
      </c>
      <c r="B49" s="47">
        <f>base1!C117</f>
        <v>4</v>
      </c>
      <c r="C49" s="47">
        <f>base1!D117</f>
        <v>7</v>
      </c>
      <c r="D49" s="47">
        <f>base1!E117</f>
        <v>14</v>
      </c>
      <c r="E49" s="47">
        <f>base1!F117</f>
        <v>2</v>
      </c>
      <c r="F49" s="47">
        <f>base1!G117</f>
        <v>3</v>
      </c>
      <c r="G49" s="47">
        <f>base1!H117</f>
        <v>16</v>
      </c>
      <c r="H49" s="47">
        <f>base1!I117</f>
        <v>11</v>
      </c>
      <c r="I49" s="47">
        <f>base1!J117</f>
        <v>17</v>
      </c>
      <c r="J49" s="47">
        <f>base1!K117</f>
        <v>6</v>
      </c>
      <c r="K49" s="47">
        <f>base1!L117</f>
        <v>13</v>
      </c>
      <c r="L49" s="47">
        <f>base1!M117</f>
        <v>15</v>
      </c>
      <c r="M49" s="47">
        <f>base1!N117</f>
        <v>12</v>
      </c>
      <c r="N49" s="47">
        <f>base1!O117</f>
        <v>1</v>
      </c>
      <c r="O49" s="47">
        <f>base1!P117</f>
        <v>10</v>
      </c>
      <c r="P49" s="47">
        <f>base1!Q117</f>
        <v>9</v>
      </c>
      <c r="Q49" s="47">
        <f>base1!R117</f>
        <v>8</v>
      </c>
      <c r="R49" s="47">
        <f>base1!S117</f>
        <v>5</v>
      </c>
      <c r="S49" s="47">
        <f>base1!T117</f>
        <v>18</v>
      </c>
      <c r="T49" s="47">
        <f>base1!U117</f>
        <v>19</v>
      </c>
      <c r="U49" s="47">
        <f>base1!V117</f>
        <v>20</v>
      </c>
    </row>
    <row r="50" spans="1:21" ht="19.5" customHeight="1" thickBot="1" x14ac:dyDescent="0.3">
      <c r="A50" s="137" t="s">
        <v>308</v>
      </c>
      <c r="B50" s="47">
        <f>base1!C118</f>
        <v>4</v>
      </c>
      <c r="C50" s="47">
        <f>base1!D118</f>
        <v>7</v>
      </c>
      <c r="D50" s="47">
        <f>base1!E118</f>
        <v>17</v>
      </c>
      <c r="E50" s="47">
        <f>base1!F118</f>
        <v>3</v>
      </c>
      <c r="F50" s="47">
        <f>base1!G118</f>
        <v>14</v>
      </c>
      <c r="G50" s="47">
        <f>base1!H118</f>
        <v>11</v>
      </c>
      <c r="H50" s="47">
        <f>base1!I118</f>
        <v>16</v>
      </c>
      <c r="I50" s="47">
        <f>base1!J118</f>
        <v>2</v>
      </c>
      <c r="J50" s="47">
        <f>base1!K118</f>
        <v>6</v>
      </c>
      <c r="K50" s="47">
        <f>base1!L118</f>
        <v>13</v>
      </c>
      <c r="L50" s="47">
        <f>base1!M118</f>
        <v>15</v>
      </c>
      <c r="M50" s="47">
        <f>base1!N118</f>
        <v>12</v>
      </c>
      <c r="N50" s="47">
        <f>base1!O118</f>
        <v>1</v>
      </c>
      <c r="O50" s="47">
        <f>base1!P118</f>
        <v>10</v>
      </c>
      <c r="P50" s="47">
        <f>base1!Q118</f>
        <v>9</v>
      </c>
      <c r="Q50" s="47">
        <f>base1!R118</f>
        <v>8</v>
      </c>
      <c r="R50" s="47">
        <f>base1!S118</f>
        <v>5</v>
      </c>
      <c r="S50" s="47">
        <f>base1!T118</f>
        <v>18</v>
      </c>
      <c r="T50" s="47">
        <f>base1!U118</f>
        <v>19</v>
      </c>
      <c r="U50" s="47">
        <f>base1!V118</f>
        <v>20</v>
      </c>
    </row>
    <row r="51" spans="1:21" ht="19.5" customHeight="1" thickBot="1" x14ac:dyDescent="0.3">
      <c r="A51" s="137" t="s">
        <v>309</v>
      </c>
      <c r="B51" s="47">
        <f>base1!C119</f>
        <v>7</v>
      </c>
      <c r="C51" s="47">
        <f>base1!D119</f>
        <v>4</v>
      </c>
      <c r="D51" s="47">
        <f>base1!E119</f>
        <v>2</v>
      </c>
      <c r="E51" s="47">
        <f>base1!F119</f>
        <v>14</v>
      </c>
      <c r="F51" s="47">
        <f>base1!G119</f>
        <v>17</v>
      </c>
      <c r="G51" s="47">
        <f>base1!H119</f>
        <v>16</v>
      </c>
      <c r="H51" s="47">
        <f>base1!I119</f>
        <v>3</v>
      </c>
      <c r="I51" s="47">
        <f>base1!J119</f>
        <v>6</v>
      </c>
      <c r="J51" s="47">
        <f>base1!K119</f>
        <v>13</v>
      </c>
      <c r="K51" s="47">
        <f>base1!L119</f>
        <v>15</v>
      </c>
      <c r="L51" s="47">
        <f>base1!M119</f>
        <v>12</v>
      </c>
      <c r="M51" s="47">
        <f>base1!N119</f>
        <v>1</v>
      </c>
      <c r="N51" s="47">
        <f>base1!O119</f>
        <v>10</v>
      </c>
      <c r="O51" s="47">
        <f>base1!P119</f>
        <v>9</v>
      </c>
      <c r="P51" s="47">
        <f>base1!Q119</f>
        <v>8</v>
      </c>
      <c r="Q51" s="47">
        <f>base1!R119</f>
        <v>5</v>
      </c>
      <c r="R51" s="47">
        <f>base1!S119</f>
        <v>18</v>
      </c>
      <c r="S51" s="47">
        <f>base1!T119</f>
        <v>11</v>
      </c>
      <c r="T51" s="47">
        <f>base1!U119</f>
        <v>19</v>
      </c>
      <c r="U51" s="47">
        <f>base1!V119</f>
        <v>20</v>
      </c>
    </row>
  </sheetData>
  <conditionalFormatting sqref="B2:U51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base1</vt:lpstr>
      <vt:lpstr>condition0</vt:lpstr>
      <vt:lpstr>pronostiqueur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2023-01-10T20:39:39Z</dcterms:modified>
</cp:coreProperties>
</file>